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8" windowHeight="9432" activeTab="0"/>
  </bookViews>
  <sheets>
    <sheet name="II (Z)-E AR, GP" sheetId="1" r:id="rId1"/>
    <sheet name="II (Z)-Z MnrkIz" sheetId="2" r:id="rId2"/>
    <sheet name="II (Z)-Z PR" sheetId="3" r:id="rId3"/>
    <sheet name="II (Z)-Z WKIMZ" sheetId="4" r:id="rId4"/>
    <sheet name="II (Z)-Z ZwBiSP" sheetId="5" r:id="rId5"/>
    <sheet name="II stopień_II(Z)-Z ZS" sheetId="6" r:id="rId6"/>
    <sheet name="II (Z)-FIR DF" sheetId="7" r:id="rId7"/>
    <sheet name="II (Z)-FIR FIRARiS" sheetId="8" r:id="rId8"/>
    <sheet name="II (Z)-FIR FPiRS" sheetId="9" r:id="rId9"/>
    <sheet name="II (Z)-FIR IiRN" sheetId="10" r:id="rId10"/>
    <sheet name="II (Z)-MSG BM" sheetId="11" r:id="rId11"/>
    <sheet name="II (Z)-MSG MGP" sheetId="12" r:id="rId12"/>
    <sheet name="Arkusz1" sheetId="13" r:id="rId13"/>
    <sheet name="Arkusz2" sheetId="14" r:id="rId14"/>
    <sheet name="Arkusz3" sheetId="15" r:id="rId15"/>
  </sheets>
  <definedNames/>
  <calcPr fullCalcOnLoad="1"/>
</workbook>
</file>

<file path=xl/sharedStrings.xml><?xml version="1.0" encoding="utf-8"?>
<sst xmlns="http://schemas.openxmlformats.org/spreadsheetml/2006/main" count="979" uniqueCount="205">
  <si>
    <t>Plan studiów na rok 2012/2013</t>
  </si>
  <si>
    <t>Łączna liczba godzin w programie studenta</t>
  </si>
  <si>
    <t>Wydział Nauk Ekonomicznych</t>
  </si>
  <si>
    <t>wykładów</t>
  </si>
  <si>
    <r>
      <t xml:space="preserve">Studia niestacjonarne II stopnia, </t>
    </r>
    <r>
      <rPr>
        <b/>
        <u val="single"/>
        <sz val="10"/>
        <color indexed="8"/>
        <rFont val="Arial Narrow"/>
        <family val="2"/>
      </rPr>
      <t>ZAOCZNE</t>
    </r>
  </si>
  <si>
    <t>ćwiczeń</t>
  </si>
  <si>
    <t xml:space="preserve">Rok II  </t>
  </si>
  <si>
    <t>laboratoriów/seminariów</t>
  </si>
  <si>
    <t>Kierunek: Ekonomia</t>
  </si>
  <si>
    <t>Ogółem</t>
  </si>
  <si>
    <t>Specjalność: Analityk rynku (AR), Gospodarka publiczna (GP)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</si>
  <si>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</si>
  <si>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</si>
  <si>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</si>
  <si>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</si>
  <si>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</si>
  <si>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</si>
  <si>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</si>
  <si>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</si>
  <si>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</si>
  <si>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Sem."3"</t>
  </si>
  <si>
    <t>Sem."4"</t>
  </si>
  <si>
    <t>oceną</t>
  </si>
  <si>
    <t>oceny</t>
  </si>
  <si>
    <t>w roku</t>
  </si>
  <si>
    <t>W</t>
  </si>
  <si>
    <t>Ć</t>
  </si>
  <si>
    <t>S/L</t>
  </si>
  <si>
    <t>1.</t>
  </si>
  <si>
    <t>EKONOMETRIA I PROGNOZOWANIE PROCESÓW EKONOMICZNYCH</t>
  </si>
  <si>
    <t>L-3</t>
  </si>
  <si>
    <t>K PiAG</t>
  </si>
  <si>
    <t>2.</t>
  </si>
  <si>
    <t>RYNEK KAPITAŁOWY I FINANSOWY</t>
  </si>
  <si>
    <t>Ć-3</t>
  </si>
  <si>
    <t>K F</t>
  </si>
  <si>
    <t>3.</t>
  </si>
  <si>
    <t>EKONOMIA MATEMATYCZNA</t>
  </si>
  <si>
    <t>K EM</t>
  </si>
  <si>
    <t>4.</t>
  </si>
  <si>
    <t>ETYKA ŻYCIA PUBLICZNEGO</t>
  </si>
  <si>
    <t>W-4</t>
  </si>
  <si>
    <t>K MiEI</t>
  </si>
  <si>
    <t>5.</t>
  </si>
  <si>
    <t>EKONOMIA ŚRODOWISKA I ZASOBÓW NATURALNYCH</t>
  </si>
  <si>
    <t>W,Ć-3</t>
  </si>
  <si>
    <t>K EE</t>
  </si>
  <si>
    <t>6.</t>
  </si>
  <si>
    <r>
      <t>PRZEDMIOTY SPECJALIZACYJNE -</t>
    </r>
    <r>
      <rPr>
        <sz val="8"/>
        <color indexed="8"/>
        <rFont val="Arial Narrow"/>
        <family val="2"/>
      </rPr>
      <t xml:space="preserve"> do wyboru 1 przedmiot w semestrze, 6 punktów ECTS</t>
    </r>
  </si>
  <si>
    <t>Semestr 3.:</t>
  </si>
  <si>
    <t>AR - Rynek produktów cyfrowych</t>
  </si>
  <si>
    <t>AR - Parametry makroekonomiczne w analizie rynku</t>
  </si>
  <si>
    <t>GP - Organizacje pozarządowe</t>
  </si>
  <si>
    <t>K PM</t>
  </si>
  <si>
    <t>GP - Zarządzanie kadrami</t>
  </si>
  <si>
    <t>K ZK, Wydz. ZIiF</t>
  </si>
  <si>
    <t>Semestr 4.:</t>
  </si>
  <si>
    <t>AR - Metody estymacji parametrów rynkowych</t>
  </si>
  <si>
    <t>AR - Eksperymenty w badaniach ekonomicznych</t>
  </si>
  <si>
    <t>AR - Rachunkowość zarządcza</t>
  </si>
  <si>
    <t>K RKiRZ, Wydz. ZIiF</t>
  </si>
  <si>
    <t xml:space="preserve">   GP - Ekonomia konfliktów i kryzysów</t>
  </si>
  <si>
    <t xml:space="preserve">   GP - Finanse lokalne</t>
  </si>
  <si>
    <t xml:space="preserve">   GP - Ekonomia kultury</t>
  </si>
  <si>
    <t>K BM</t>
  </si>
  <si>
    <t>7.</t>
  </si>
  <si>
    <t>SEMINARIUM MAGISTERSKIE</t>
  </si>
  <si>
    <t>S-3,4</t>
  </si>
  <si>
    <t>Katedry</t>
  </si>
  <si>
    <t>RAZEM:</t>
  </si>
  <si>
    <t>Suma godz. w roku akad. 2010/2011:</t>
  </si>
  <si>
    <t>Suma punktów ECTS. w roku akad. 2011/2012:</t>
  </si>
  <si>
    <t>Suma godz. w roku akad. 2011/2012:</t>
  </si>
  <si>
    <t>Suma punktów ECTS. w roku akad. 2012/2013:</t>
  </si>
  <si>
    <t>Razem:</t>
  </si>
  <si>
    <t>Niedobór/Nazwyżka:</t>
  </si>
  <si>
    <t>Limit: 480 godz.</t>
  </si>
  <si>
    <t>Kierunek: Zarządzanie</t>
  </si>
  <si>
    <r>
      <t xml:space="preserve">Specjalność:  </t>
    </r>
    <r>
      <rPr>
        <b/>
        <sz val="10"/>
        <color indexed="8"/>
        <rFont val="Arial Narrow"/>
        <family val="2"/>
      </rPr>
      <t>Marketing na rynkach krajowych i międzynarodowych (MnRKiM)</t>
    </r>
  </si>
  <si>
    <t>ETYKA W ZARZĄDZANIU</t>
  </si>
  <si>
    <t>ZARZĄDZANIE PROCESAMI</t>
  </si>
  <si>
    <t>K ZPG</t>
  </si>
  <si>
    <t>LOGISTYKA</t>
  </si>
  <si>
    <t>RACHUNKOWOŚĆ ZARZĄDCZA</t>
  </si>
  <si>
    <t>K RiCP, Wydz. IE</t>
  </si>
  <si>
    <t>PSYCHOLOGIA ZACHOWAŃ KONSUMENCKICH</t>
  </si>
  <si>
    <t>W,Ć-4</t>
  </si>
  <si>
    <t>K ZM</t>
  </si>
  <si>
    <t>ZARZĄDZĄDZANIE KOMUNIKACJĄ MARKETINGOWĄ W PRZESTRZENI MIĘDZYKULTUROWEJ</t>
  </si>
  <si>
    <t>8.</t>
  </si>
  <si>
    <r>
      <t>PRZEDMIOTY SPECJALIZACYJNE</t>
    </r>
    <r>
      <rPr>
        <sz val="8"/>
        <color indexed="8"/>
        <rFont val="Arial Narrow"/>
        <family val="2"/>
      </rPr>
      <t xml:space="preserve"> - do wyboru 1 przedmiot w semestrze, 6 punktów ECTS</t>
    </r>
  </si>
  <si>
    <t>1. Marketing usług finansowych</t>
  </si>
  <si>
    <t>2. Zarządzanie marką korporacyjną</t>
  </si>
  <si>
    <t xml:space="preserve">1. Marketing w turystyce </t>
  </si>
  <si>
    <t>2. Zarządzanie marketingowe w organizacjach społecznych i publicznych</t>
  </si>
  <si>
    <t>3. Zarządzanie jakością usług</t>
  </si>
  <si>
    <t>9.</t>
  </si>
  <si>
    <t>Suma godz. w roku akad. 2012/2013:</t>
  </si>
  <si>
    <t>Nadwyżka:</t>
  </si>
  <si>
    <r>
      <t xml:space="preserve">Specjalność:  </t>
    </r>
    <r>
      <rPr>
        <b/>
        <sz val="10"/>
        <color indexed="8"/>
        <rFont val="Arial Narrow"/>
        <family val="2"/>
      </rPr>
      <t>Public relations (PR)</t>
    </r>
  </si>
  <si>
    <t xml:space="preserve">ZARZĄDZANIE SYTUACJAMI KRYZYSOWYMI </t>
  </si>
  <si>
    <r>
      <t xml:space="preserve">PRZEDMIOTY SPECJALIZACYJNE- </t>
    </r>
    <r>
      <rPr>
        <sz val="8"/>
        <color indexed="8"/>
        <rFont val="Arial Narrow"/>
        <family val="2"/>
      </rPr>
      <t>do wyboru 1 przedmiot w semestrze,  6 punktów ECTS</t>
    </r>
  </si>
  <si>
    <t>W-3,4</t>
  </si>
  <si>
    <t>1. Programy i kampanie społeczne</t>
  </si>
  <si>
    <t>2. Wewnętrzne public relations</t>
  </si>
  <si>
    <t>1. Fundrising i wolontariat</t>
  </si>
  <si>
    <t>2. Public relations w instytucjach finansowych</t>
  </si>
  <si>
    <t>3. Product Placement</t>
  </si>
  <si>
    <r>
      <t xml:space="preserve">Specjalność:  </t>
    </r>
    <r>
      <rPr>
        <b/>
        <sz val="10"/>
        <color indexed="8"/>
        <rFont val="Arial Narrow"/>
        <family val="2"/>
      </rPr>
      <t>Współczesne koncepcje i metody zarzadzania (WKiMZ)</t>
    </r>
  </si>
  <si>
    <t>SYMULACJE BIZNESOWE</t>
  </si>
  <si>
    <t>W,L,Ć-4</t>
  </si>
  <si>
    <t>K EiOP</t>
  </si>
  <si>
    <r>
      <t xml:space="preserve">PRZEDMIOTY SPECJALIZACYJNE- </t>
    </r>
    <r>
      <rPr>
        <sz val="8"/>
        <color indexed="8"/>
        <rFont val="Arial Narrow"/>
        <family val="2"/>
      </rPr>
      <t>do wyboru 1 przedmiot w semestrze, 6 punktów ECTS</t>
    </r>
  </si>
  <si>
    <t xml:space="preserve">Narzędzia mobilnego menadżera                                                            </t>
  </si>
  <si>
    <t xml:space="preserve">Paradoksy i błędy w kierowaniu ludźmi                        </t>
  </si>
  <si>
    <t>Teoria gier w decyzjach biznesowych</t>
  </si>
  <si>
    <t>Zarządzanie kryzysem w organizacji</t>
  </si>
  <si>
    <t>K ZS</t>
  </si>
  <si>
    <r>
      <t>Niedobór</t>
    </r>
    <r>
      <rPr>
        <sz val="7"/>
        <color indexed="9"/>
        <rFont val="Arial Narrow"/>
        <family val="2"/>
      </rPr>
      <t>/Nazwyżka:</t>
    </r>
  </si>
  <si>
    <t>Limit: 540 godz.</t>
  </si>
  <si>
    <r>
      <t xml:space="preserve">Specjalność:  </t>
    </r>
    <r>
      <rPr>
        <b/>
        <sz val="10"/>
        <color indexed="8"/>
        <rFont val="Arial Narrow"/>
        <family val="2"/>
      </rPr>
      <t xml:space="preserve"> Zarządzanie w biznesie i sektorze publicznym (ZwBiSP)</t>
    </r>
  </si>
  <si>
    <t xml:space="preserve">Informatyzacja zarządzania w sektorze publicznym </t>
  </si>
  <si>
    <t>Wycena i zarządzanie wartościa przedsiębiorstwa</t>
  </si>
  <si>
    <t xml:space="preserve">Zarzadzanie jakościa w sektorze publicznym                            </t>
  </si>
  <si>
    <t>Zarządzanie finansami gmin</t>
  </si>
  <si>
    <t>K F, prof.. Patrzałek</t>
  </si>
  <si>
    <t xml:space="preserve">Zarządzanie projektami w sektorze publicznym                        </t>
  </si>
  <si>
    <r>
      <t>Niedobór/</t>
    </r>
    <r>
      <rPr>
        <sz val="8"/>
        <color indexed="9"/>
        <rFont val="Arial Narrow"/>
        <family val="2"/>
      </rPr>
      <t>Nazwyżka:</t>
    </r>
  </si>
  <si>
    <r>
      <t xml:space="preserve">Specjalność:  </t>
    </r>
    <r>
      <rPr>
        <b/>
        <sz val="10"/>
        <color indexed="8"/>
        <rFont val="Arial Narrow"/>
        <family val="2"/>
      </rPr>
      <t xml:space="preserve"> Zarządzanie strategiczne</t>
    </r>
  </si>
  <si>
    <t>MYŚLENIE STRATEGICZNE</t>
  </si>
  <si>
    <t>KZS</t>
  </si>
  <si>
    <t>STRATEGICZNE UMIEJĘTNOŚCI MENEDŻERA</t>
  </si>
  <si>
    <t>W-3</t>
  </si>
  <si>
    <t xml:space="preserve">Przedsiębiorstwo przyszłości </t>
  </si>
  <si>
    <t>Savoir-vivre w biznesie</t>
  </si>
  <si>
    <t>KPM</t>
  </si>
  <si>
    <t xml:space="preserve">Strategie inwestycyjne </t>
  </si>
  <si>
    <t>KEiOP</t>
  </si>
  <si>
    <t>Strategie marketingowe</t>
  </si>
  <si>
    <t>KZM</t>
  </si>
  <si>
    <t>Strategie rozwoju jednostek samorządu terytorialnego</t>
  </si>
  <si>
    <r>
      <t>Niedobór/</t>
    </r>
    <r>
      <rPr>
        <b/>
        <sz val="8"/>
        <color indexed="9"/>
        <rFont val="Arial Narrow"/>
        <family val="2"/>
      </rPr>
      <t>Nazwyżka:</t>
    </r>
  </si>
  <si>
    <t>Kierunek: Finanse i Rachunkowość</t>
  </si>
  <si>
    <t>Specjalność: Doradztwo finansowe (DF)</t>
  </si>
  <si>
    <t>PORTFEL INWESTYCYJNY</t>
  </si>
  <si>
    <t>Ć.L-4</t>
  </si>
  <si>
    <t>STANDARDY SPRAWOZDAWCZOŚCI FINANSOWEJ</t>
  </si>
  <si>
    <t>K TRiAF, Wydz. ZIiF</t>
  </si>
  <si>
    <t>ZARZĄDZANIE INSTYTUCJAMI KREDYTOWYMI</t>
  </si>
  <si>
    <t>Ć,L-3</t>
  </si>
  <si>
    <t>FINANSE OSOBISTE</t>
  </si>
  <si>
    <t>Ć,L-4</t>
  </si>
  <si>
    <t>GLOBALNE RYNKI FINANSOWE</t>
  </si>
  <si>
    <r>
      <t xml:space="preserve">SEKURYTYZACJA AKTYWÓW FINANSOWYCH </t>
    </r>
    <r>
      <rPr>
        <sz val="8"/>
        <color indexed="8"/>
        <rFont val="Arial Narrow"/>
        <family val="2"/>
      </rPr>
      <t>(przedmiot specjalizacyjny obowiązkowy)</t>
    </r>
  </si>
  <si>
    <r>
      <t xml:space="preserve">PRZEDMIOTY SPECJALIZACYJNE - </t>
    </r>
    <r>
      <rPr>
        <sz val="8"/>
        <color indexed="8"/>
        <rFont val="Arial Narrow"/>
        <family val="2"/>
      </rPr>
      <t>do wyboru 1 przedmiot w semestrze, 5 punktów ECTS</t>
    </r>
  </si>
  <si>
    <t>W-3,4*)</t>
  </si>
  <si>
    <t xml:space="preserve">Innowacje we współpracy bancassurance </t>
  </si>
  <si>
    <t>Systemy zarządzania majątkiem</t>
  </si>
  <si>
    <t>Makroekonomiczne uwarunkowania systemów finansowych</t>
  </si>
  <si>
    <t xml:space="preserve">Metody scoringowe w ocenie ryzyka kredytowego </t>
  </si>
  <si>
    <t>Specjalność: Finanse i Rachunkowość Administracji Rządowej i Samorządowej (FiRARiS)</t>
  </si>
  <si>
    <r>
      <t xml:space="preserve">POLITYKA BUDŻETOWA UNII EUROPEJSKIEJ  </t>
    </r>
    <r>
      <rPr>
        <sz val="8"/>
        <color indexed="8"/>
        <rFont val="Arial Narrow"/>
        <family val="2"/>
      </rPr>
      <t>(przedmiot specjalizacyjny obowiązkowy)</t>
    </r>
  </si>
  <si>
    <t>Budżet zadaniowy w jednostkach sektora finansów publicznych</t>
  </si>
  <si>
    <t>Dyscyplina finansów publicznych</t>
  </si>
  <si>
    <t>Kontrola i nadzór w sektorze finansów publicznych</t>
  </si>
  <si>
    <t>Specjalność:  Finanse, podatki i rachunkowość spółek (FPiRS)</t>
  </si>
  <si>
    <r>
      <t xml:space="preserve">ZARZĄDZANIE DANINAMI FISKALNYMI </t>
    </r>
    <r>
      <rPr>
        <sz val="8"/>
        <color indexed="8"/>
        <rFont val="Arial Narrow"/>
        <family val="2"/>
      </rPr>
      <t>(przedmiot specjalizacyjny obowiazkowy)</t>
    </r>
  </si>
  <si>
    <r>
      <t>PRZEDMIOTY SPECJALIZACYJNE</t>
    </r>
    <r>
      <rPr>
        <sz val="8"/>
        <color indexed="8"/>
        <rFont val="Arial Narrow"/>
        <family val="2"/>
      </rPr>
      <t xml:space="preserve"> - do wyboru 1 przedmiot w semestrze, 5 punktów ECTS</t>
    </r>
  </si>
  <si>
    <r>
      <t xml:space="preserve">Planowanie finansowe                                              </t>
    </r>
    <r>
      <rPr>
        <sz val="7"/>
        <color indexed="8"/>
        <rFont val="Arial Narrow"/>
        <family val="2"/>
      </rPr>
      <t xml:space="preserve"> </t>
    </r>
  </si>
  <si>
    <t xml:space="preserve">K PiAG </t>
  </si>
  <si>
    <t>Własna działalność gospodarcza - rozpoczynanie i prowadzenie</t>
  </si>
  <si>
    <t>Zarządzanie wartością przedsiębiorstwa</t>
  </si>
  <si>
    <t>Katedra</t>
  </si>
  <si>
    <t>RAZEM</t>
  </si>
  <si>
    <t>Specjalność:     Inwestycje i rynki nieruchomości (IiRN)</t>
  </si>
  <si>
    <r>
      <t xml:space="preserve">SYSTEMY FINASOWANIA RYNKU NIERUCHOMOŚCI  </t>
    </r>
    <r>
      <rPr>
        <sz val="8"/>
        <color indexed="8"/>
        <rFont val="Arial Narrow"/>
        <family val="2"/>
      </rPr>
      <t>(przedmiot specjalizacyjny obowiązkowy)</t>
    </r>
  </si>
  <si>
    <t xml:space="preserve">Pośrednictwo i zarządzanie na rynku nieruchomości </t>
  </si>
  <si>
    <t>Zasady gospodarki przestrzennej</t>
  </si>
  <si>
    <t>K GPiAS</t>
  </si>
  <si>
    <t xml:space="preserve">Fundraising </t>
  </si>
  <si>
    <t xml:space="preserve">Wtórne rynki kredytowe  </t>
  </si>
  <si>
    <t>Kierunek: Międzynarodowe stosunki gospodarcze</t>
  </si>
  <si>
    <t>Specjalność: Biznes międzynarodowy (BM)</t>
  </si>
  <si>
    <t>KONTRAKT W HANDLU MIĘDZYNARODOWYM</t>
  </si>
  <si>
    <t>K MSG</t>
  </si>
  <si>
    <t>ORGANIZACJE MIĘDZYNARODOWE</t>
  </si>
  <si>
    <t>GLOBALIZACJA I REGIONALIZACJA W GOSPODARCE ŚWIATOWEJ</t>
  </si>
  <si>
    <t>ROZLICZENIA MIĘDZYNARODOWE</t>
  </si>
  <si>
    <t>Ć-4</t>
  </si>
  <si>
    <t>LOGISTYKA MIĘDZYNARODOWA</t>
  </si>
  <si>
    <r>
      <t>PRZEDMIOTY SPECJALIZACYJNE  -</t>
    </r>
    <r>
      <rPr>
        <sz val="8"/>
        <color indexed="8"/>
        <rFont val="Arial Narrow"/>
        <family val="2"/>
      </rPr>
      <t xml:space="preserve"> do wyboru 2 przedmioty z 4., każdy po 18 godz. i 6 punktów ECTS</t>
    </r>
  </si>
  <si>
    <t>Polski handel miedzynarodowy artykułami rolno-spożywczymi</t>
  </si>
  <si>
    <t>Etykieta menedżera w biznesie międzynarodowym</t>
  </si>
  <si>
    <t>Polityka walutowa w globalnej gospodarce</t>
  </si>
  <si>
    <t>Źródła finansowania przedsiębiorstw innowacyjnych</t>
  </si>
  <si>
    <t>Specjalność: Międzynarodowa Gospodarka Przestrzenna (MGP)</t>
  </si>
  <si>
    <t>TEORIE GOSPODARKI PRZESTRZENNEJ</t>
  </si>
  <si>
    <t>EKONOMIKA MIAST I REGIONÓW</t>
  </si>
  <si>
    <t>GOSPODARKA PRZESTRZENNA UNII EUROPEJSKIEJ</t>
  </si>
  <si>
    <r>
      <t>PRZEDMIOTY SPECJALIZACYJNE  -</t>
    </r>
    <r>
      <rPr>
        <sz val="8"/>
        <color indexed="8"/>
        <rFont val="Arial Narrow"/>
        <family val="2"/>
      </rPr>
      <t xml:space="preserve"> do wyboru 2 przedmioty z 5., każdy po 18 godz. i 6 punktów ECTS</t>
    </r>
  </si>
  <si>
    <t>Administracja publiczna w Europie</t>
  </si>
  <si>
    <t>Finansowanie rozwoju regionalnego</t>
  </si>
  <si>
    <t>Internacjonalizacja gospodarki sieciowej</t>
  </si>
  <si>
    <t>Rozwój przestrzenny w Europie</t>
  </si>
  <si>
    <t>Rozwój społeczno-gospodarczy i przestrzenny Dolnego Śląska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</si>
</sst>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Narrow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CE"/>
      <family val="0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10"/>
      <name val="Arial Narrow"/>
      <family val="2"/>
    </font>
    <font>
      <b/>
      <sz val="8"/>
      <color indexed="9"/>
      <name val="Arial Narrow"/>
      <family val="2"/>
    </font>
    <font>
      <sz val="10"/>
      <name val="Czcionka tekstu podstawowego"/>
      <family val="2"/>
    </font>
    <font>
      <sz val="10"/>
      <color indexed="58"/>
      <name val="Arial Narrow"/>
      <family val="2"/>
    </font>
    <font>
      <sz val="7"/>
      <color indexed="9"/>
      <name val="Arial Narrow"/>
      <family val="2"/>
    </font>
    <font>
      <sz val="8"/>
      <color indexed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CE"/>
      <family val="0"/>
    </font>
    <font>
      <b/>
      <sz val="10"/>
      <color indexed="9"/>
      <name val="Arial Narrow"/>
      <family val="2"/>
    </font>
    <font>
      <sz val="10"/>
      <color indexed="9"/>
      <name val="Arial CE"/>
      <family val="0"/>
    </font>
    <font>
      <sz val="8.5"/>
      <color indexed="8"/>
      <name val="Arial Narrow"/>
      <family val="2"/>
    </font>
    <font>
      <sz val="7.5"/>
      <color indexed="8"/>
      <name val="Arial Narrow"/>
      <family val="2"/>
    </font>
    <font>
      <sz val="10"/>
      <color indexed="8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5"/>
      <name val="Arial Narrow"/>
      <family val="2"/>
    </font>
    <font>
      <sz val="10"/>
      <color rgb="FF0070C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CE"/>
      <family val="0"/>
    </font>
    <font>
      <b/>
      <sz val="10"/>
      <color theme="0"/>
      <name val="Arial Narrow"/>
      <family val="2"/>
    </font>
    <font>
      <sz val="10"/>
      <color theme="0"/>
      <name val="Arial CE"/>
      <family val="0"/>
    </font>
    <font>
      <sz val="8.5"/>
      <color theme="1"/>
      <name val="Arial Narrow"/>
      <family val="2"/>
    </font>
    <font>
      <sz val="7.5"/>
      <color theme="1"/>
      <name val="Arial Narrow"/>
      <family val="2"/>
    </font>
    <font>
      <sz val="10"/>
      <color theme="1"/>
      <name val="Czcionka tekstu podstawowego"/>
      <family val="2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60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2" borderId="0" applyNumberFormat="0" applyBorder="0" applyAlignment="0" applyProtection="0"/>
    <xf numFmtId="0" fontId="20" fillId="43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5" borderId="3" applyNumberFormat="0" applyAlignment="0" applyProtection="0"/>
    <xf numFmtId="0" fontId="22" fillId="46" borderId="4" applyNumberFormat="0" applyAlignment="0" applyProtection="0"/>
    <xf numFmtId="0" fontId="63" fillId="47" borderId="0" applyNumberFormat="0" applyBorder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24" fillId="0" borderId="6" applyNumberFormat="0" applyFill="0" applyAlignment="0" applyProtection="0"/>
    <xf numFmtId="0" fontId="65" fillId="48" borderId="7" applyNumberFormat="0" applyAlignment="0" applyProtection="0"/>
    <xf numFmtId="0" fontId="25" fillId="49" borderId="8" applyNumberFormat="0" applyAlignment="0" applyProtection="0"/>
    <xf numFmtId="0" fontId="66" fillId="0" borderId="9" applyNumberFormat="0" applyFill="0" applyAlignment="0" applyProtection="0"/>
    <xf numFmtId="0" fontId="26" fillId="0" borderId="10" applyNumberFormat="0" applyFill="0" applyAlignment="0" applyProtection="0"/>
    <xf numFmtId="0" fontId="67" fillId="0" borderId="11" applyNumberFormat="0" applyFill="0" applyAlignment="0" applyProtection="0"/>
    <xf numFmtId="0" fontId="27" fillId="0" borderId="12" applyNumberFormat="0" applyFill="0" applyAlignment="0" applyProtection="0"/>
    <xf numFmtId="0" fontId="68" fillId="0" borderId="13" applyNumberFormat="0" applyFill="0" applyAlignment="0" applyProtection="0"/>
    <xf numFmtId="0" fontId="2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29" fillId="51" borderId="0" applyNumberFormat="0" applyBorder="0" applyAlignment="0" applyProtection="0"/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45" borderId="1" applyNumberFormat="0" applyAlignment="0" applyProtection="0"/>
    <xf numFmtId="0" fontId="30" fillId="46" borderId="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15" applyNumberFormat="0" applyFill="0" applyAlignment="0" applyProtection="0"/>
    <xf numFmtId="0" fontId="31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54" borderId="0" applyNumberFormat="0" applyBorder="0" applyAlignment="0" applyProtection="0"/>
    <xf numFmtId="0" fontId="35" fillId="5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3" fillId="0" borderId="0" xfId="85" applyFont="1">
      <alignment/>
      <protection/>
    </xf>
    <xf numFmtId="0" fontId="3" fillId="0" borderId="0" xfId="85" applyFont="1" applyAlignment="1">
      <alignment horizontal="center"/>
      <protection/>
    </xf>
    <xf numFmtId="0" fontId="4" fillId="0" borderId="0" xfId="85" applyFont="1" applyAlignment="1">
      <alignment horizontal="center"/>
      <protection/>
    </xf>
    <xf numFmtId="0" fontId="4" fillId="0" borderId="0" xfId="85" applyFont="1">
      <alignment/>
      <protection/>
    </xf>
    <xf numFmtId="0" fontId="3" fillId="0" borderId="0" xfId="85" applyFont="1" applyAlignment="1">
      <alignment horizontal="left"/>
      <protection/>
    </xf>
    <xf numFmtId="0" fontId="5" fillId="0" borderId="0" xfId="85" applyFont="1">
      <alignment/>
      <protection/>
    </xf>
    <xf numFmtId="0" fontId="6" fillId="0" borderId="0" xfId="85" applyFont="1">
      <alignment/>
      <protection/>
    </xf>
    <xf numFmtId="0" fontId="3" fillId="0" borderId="0" xfId="85" applyFont="1" applyAlignment="1">
      <alignment vertical="center"/>
      <protection/>
    </xf>
    <xf numFmtId="0" fontId="3" fillId="0" borderId="0" xfId="85" applyFont="1" applyAlignment="1">
      <alignment horizontal="center" vertical="center"/>
      <protection/>
    </xf>
    <xf numFmtId="0" fontId="5" fillId="0" borderId="0" xfId="85" applyFont="1" applyAlignment="1">
      <alignment vertical="center"/>
      <protection/>
    </xf>
    <xf numFmtId="0" fontId="8" fillId="0" borderId="19" xfId="85" applyFont="1" applyBorder="1" applyAlignment="1">
      <alignment horizontal="center" vertical="center" wrapText="1"/>
      <protection/>
    </xf>
    <xf numFmtId="0" fontId="8" fillId="0" borderId="20" xfId="85" applyFont="1" applyFill="1" applyBorder="1" applyAlignment="1">
      <alignment horizontal="center" vertical="center"/>
      <protection/>
    </xf>
    <xf numFmtId="0" fontId="8" fillId="0" borderId="21" xfId="85" applyFont="1" applyFill="1" applyBorder="1" applyAlignment="1">
      <alignment horizontal="center" vertical="center"/>
      <protection/>
    </xf>
    <xf numFmtId="0" fontId="8" fillId="0" borderId="22" xfId="85" applyFont="1" applyFill="1" applyBorder="1" applyAlignment="1">
      <alignment horizontal="center" vertical="center"/>
      <protection/>
    </xf>
    <xf numFmtId="0" fontId="8" fillId="0" borderId="23" xfId="85" applyFont="1" applyFill="1" applyBorder="1" applyAlignment="1">
      <alignment horizontal="center" vertical="center"/>
      <protection/>
    </xf>
    <xf numFmtId="0" fontId="8" fillId="0" borderId="24" xfId="85" applyFont="1" applyFill="1" applyBorder="1" applyAlignment="1">
      <alignment horizontal="center" vertical="center"/>
      <protection/>
    </xf>
    <xf numFmtId="0" fontId="8" fillId="0" borderId="25" xfId="85" applyFont="1" applyFill="1" applyBorder="1" applyAlignment="1">
      <alignment horizontal="center" vertical="center"/>
      <protection/>
    </xf>
    <xf numFmtId="0" fontId="8" fillId="0" borderId="26" xfId="85" applyFont="1" applyFill="1" applyBorder="1" applyAlignment="1">
      <alignment horizontal="center" vertical="center"/>
      <protection/>
    </xf>
    <xf numFmtId="0" fontId="8" fillId="0" borderId="27" xfId="85" applyFont="1" applyFill="1" applyBorder="1" applyAlignment="1">
      <alignment horizontal="center" vertical="center"/>
      <protection/>
    </xf>
    <xf numFmtId="0" fontId="8" fillId="0" borderId="28" xfId="85" applyFont="1" applyFill="1" applyBorder="1" applyAlignment="1">
      <alignment horizontal="center" vertical="center"/>
      <protection/>
    </xf>
    <xf numFmtId="0" fontId="8" fillId="0" borderId="29" xfId="85" applyFont="1" applyFill="1" applyBorder="1" applyAlignment="1">
      <alignment horizontal="center" vertical="center"/>
      <protection/>
    </xf>
    <xf numFmtId="0" fontId="8" fillId="0" borderId="30" xfId="85" applyFont="1" applyFill="1" applyBorder="1" applyAlignment="1">
      <alignment horizontal="center" vertical="center"/>
      <protection/>
    </xf>
    <xf numFmtId="0" fontId="3" fillId="0" borderId="31" xfId="85" applyFont="1" applyFill="1" applyBorder="1" applyAlignment="1">
      <alignment horizontal="center"/>
      <protection/>
    </xf>
    <xf numFmtId="0" fontId="77" fillId="0" borderId="32" xfId="85" applyFont="1" applyBorder="1" applyAlignment="1">
      <alignment horizontal="left" vertical="center"/>
      <protection/>
    </xf>
    <xf numFmtId="0" fontId="3" fillId="0" borderId="33" xfId="85" applyFont="1" applyFill="1" applyBorder="1" applyAlignment="1">
      <alignment horizontal="center" vertical="center"/>
      <protection/>
    </xf>
    <xf numFmtId="0" fontId="3" fillId="0" borderId="34" xfId="85" applyFont="1" applyFill="1" applyBorder="1" applyAlignment="1">
      <alignment horizontal="center" vertical="center"/>
      <protection/>
    </xf>
    <xf numFmtId="0" fontId="3" fillId="0" borderId="35" xfId="85" applyFont="1" applyFill="1" applyBorder="1" applyAlignment="1">
      <alignment horizontal="center" vertical="center"/>
      <protection/>
    </xf>
    <xf numFmtId="0" fontId="3" fillId="0" borderId="36" xfId="85" applyFont="1" applyFill="1" applyBorder="1" applyAlignment="1">
      <alignment horizontal="center" vertical="center"/>
      <protection/>
    </xf>
    <xf numFmtId="0" fontId="10" fillId="0" borderId="31" xfId="85" applyFont="1" applyBorder="1">
      <alignment/>
      <protection/>
    </xf>
    <xf numFmtId="0" fontId="3" fillId="0" borderId="37" xfId="85" applyFont="1" applyFill="1" applyBorder="1" applyAlignment="1">
      <alignment horizontal="center"/>
      <protection/>
    </xf>
    <xf numFmtId="0" fontId="78" fillId="55" borderId="38" xfId="85" applyFont="1" applyFill="1" applyBorder="1" applyAlignment="1">
      <alignment horizontal="left" vertical="center"/>
      <protection/>
    </xf>
    <xf numFmtId="0" fontId="3" fillId="0" borderId="39" xfId="85" applyFont="1" applyFill="1" applyBorder="1" applyAlignment="1">
      <alignment horizontal="center" vertical="center"/>
      <protection/>
    </xf>
    <xf numFmtId="0" fontId="3" fillId="0" borderId="40" xfId="85" applyFont="1" applyBorder="1" applyAlignment="1">
      <alignment horizontal="center" vertical="center"/>
      <protection/>
    </xf>
    <xf numFmtId="0" fontId="3" fillId="0" borderId="37" xfId="85" applyFont="1" applyBorder="1" applyAlignment="1">
      <alignment horizontal="center" vertical="center"/>
      <protection/>
    </xf>
    <xf numFmtId="0" fontId="3" fillId="0" borderId="39" xfId="85" applyFont="1" applyBorder="1" applyAlignment="1">
      <alignment horizontal="center" vertical="center"/>
      <protection/>
    </xf>
    <xf numFmtId="0" fontId="3" fillId="0" borderId="41" xfId="85" applyFont="1" applyBorder="1" applyAlignment="1">
      <alignment horizontal="center" vertical="center"/>
      <protection/>
    </xf>
    <xf numFmtId="0" fontId="10" fillId="0" borderId="37" xfId="85" applyFont="1" applyBorder="1">
      <alignment/>
      <protection/>
    </xf>
    <xf numFmtId="0" fontId="3" fillId="0" borderId="38" xfId="85" applyFont="1" applyBorder="1" applyAlignment="1">
      <alignment vertical="center"/>
      <protection/>
    </xf>
    <xf numFmtId="0" fontId="3" fillId="55" borderId="38" xfId="85" applyFont="1" applyFill="1" applyBorder="1" applyAlignment="1">
      <alignment horizontal="left" vertical="center"/>
      <protection/>
    </xf>
    <xf numFmtId="0" fontId="3" fillId="0" borderId="37" xfId="85" applyFont="1" applyFill="1" applyBorder="1" applyAlignment="1">
      <alignment horizontal="center" vertical="top"/>
      <protection/>
    </xf>
    <xf numFmtId="0" fontId="3" fillId="55" borderId="42" xfId="85" applyFont="1" applyFill="1" applyBorder="1" applyAlignment="1">
      <alignment horizontal="left" vertical="center" wrapText="1"/>
      <protection/>
    </xf>
    <xf numFmtId="0" fontId="3" fillId="0" borderId="43" xfId="85" applyFont="1" applyFill="1" applyBorder="1" applyAlignment="1">
      <alignment horizontal="center" vertical="center"/>
      <protection/>
    </xf>
    <xf numFmtId="0" fontId="3" fillId="0" borderId="38" xfId="85" applyFont="1" applyBorder="1" applyAlignment="1">
      <alignment horizontal="center" vertical="center"/>
      <protection/>
    </xf>
    <xf numFmtId="0" fontId="3" fillId="0" borderId="44" xfId="85" applyFont="1" applyFill="1" applyBorder="1" applyAlignment="1">
      <alignment horizontal="center"/>
      <protection/>
    </xf>
    <xf numFmtId="0" fontId="11" fillId="55" borderId="38" xfId="85" applyFont="1" applyFill="1" applyBorder="1" applyAlignment="1">
      <alignment horizontal="left" vertical="center"/>
      <protection/>
    </xf>
    <xf numFmtId="0" fontId="3" fillId="0" borderId="45" xfId="85" applyFont="1" applyFill="1" applyBorder="1" applyAlignment="1">
      <alignment horizontal="center"/>
      <protection/>
    </xf>
    <xf numFmtId="0" fontId="8" fillId="55" borderId="38" xfId="85" applyFont="1" applyFill="1" applyBorder="1" applyAlignment="1">
      <alignment horizontal="left" vertical="center" indent="2"/>
      <protection/>
    </xf>
    <xf numFmtId="0" fontId="79" fillId="55" borderId="38" xfId="85" applyFont="1" applyFill="1" applyBorder="1" applyAlignment="1">
      <alignment horizontal="left" vertical="center" indent="2"/>
      <protection/>
    </xf>
    <xf numFmtId="0" fontId="3" fillId="0" borderId="46" xfId="85" applyFont="1" applyFill="1" applyBorder="1" applyAlignment="1">
      <alignment horizontal="center" vertical="center"/>
      <protection/>
    </xf>
    <xf numFmtId="0" fontId="3" fillId="0" borderId="47" xfId="85" applyFont="1" applyBorder="1" applyAlignment="1">
      <alignment horizontal="center" vertical="center"/>
      <protection/>
    </xf>
    <xf numFmtId="0" fontId="3" fillId="0" borderId="48" xfId="85" applyFont="1" applyBorder="1" applyAlignment="1">
      <alignment horizontal="center" vertical="center"/>
      <protection/>
    </xf>
    <xf numFmtId="0" fontId="3" fillId="0" borderId="44" xfId="85" applyFont="1" applyBorder="1" applyAlignment="1">
      <alignment horizontal="center" vertical="center"/>
      <protection/>
    </xf>
    <xf numFmtId="0" fontId="3" fillId="0" borderId="46" xfId="85" applyFont="1" applyBorder="1" applyAlignment="1">
      <alignment horizontal="center" vertical="center"/>
      <protection/>
    </xf>
    <xf numFmtId="0" fontId="79" fillId="0" borderId="38" xfId="85" applyFont="1" applyBorder="1" applyAlignment="1">
      <alignment horizontal="left" vertical="center" indent="2"/>
      <protection/>
    </xf>
    <xf numFmtId="0" fontId="80" fillId="55" borderId="38" xfId="85" applyFont="1" applyFill="1" applyBorder="1" applyAlignment="1">
      <alignment horizontal="left" vertical="center"/>
      <protection/>
    </xf>
    <xf numFmtId="0" fontId="3" fillId="0" borderId="36" xfId="85" applyFont="1" applyFill="1" applyBorder="1" applyAlignment="1">
      <alignment horizontal="center"/>
      <protection/>
    </xf>
    <xf numFmtId="0" fontId="79" fillId="0" borderId="38" xfId="85" applyFont="1" applyBorder="1" applyAlignment="1">
      <alignment horizontal="left" vertical="center" indent="1"/>
      <protection/>
    </xf>
    <xf numFmtId="0" fontId="3" fillId="55" borderId="49" xfId="85" applyFont="1" applyFill="1" applyBorder="1" applyAlignment="1">
      <alignment horizontal="left" vertical="center"/>
      <protection/>
    </xf>
    <xf numFmtId="0" fontId="10" fillId="0" borderId="50" xfId="85" applyFont="1" applyBorder="1">
      <alignment/>
      <protection/>
    </xf>
    <xf numFmtId="0" fontId="3" fillId="0" borderId="51" xfId="85" applyFont="1" applyFill="1" applyBorder="1" applyAlignment="1">
      <alignment horizontal="center"/>
      <protection/>
    </xf>
    <xf numFmtId="0" fontId="3" fillId="0" borderId="52" xfId="85" applyFont="1" applyFill="1" applyBorder="1" applyAlignment="1">
      <alignment horizontal="center"/>
      <protection/>
    </xf>
    <xf numFmtId="0" fontId="3" fillId="0" borderId="53" xfId="85" applyFont="1" applyFill="1" applyBorder="1" applyAlignment="1">
      <alignment horizontal="center"/>
      <protection/>
    </xf>
    <xf numFmtId="0" fontId="3" fillId="0" borderId="54" xfId="85" applyFont="1" applyBorder="1" applyAlignment="1">
      <alignment horizontal="center"/>
      <protection/>
    </xf>
    <xf numFmtId="0" fontId="3" fillId="0" borderId="51" xfId="85" applyFont="1" applyBorder="1" applyAlignment="1">
      <alignment horizontal="center"/>
      <protection/>
    </xf>
    <xf numFmtId="0" fontId="3" fillId="0" borderId="52" xfId="85" applyFont="1" applyBorder="1" applyAlignment="1">
      <alignment horizontal="center"/>
      <protection/>
    </xf>
    <xf numFmtId="0" fontId="3" fillId="0" borderId="53" xfId="85" applyFont="1" applyBorder="1" applyAlignment="1">
      <alignment horizontal="center"/>
      <protection/>
    </xf>
    <xf numFmtId="0" fontId="10" fillId="0" borderId="55" xfId="85" applyFont="1" applyBorder="1">
      <alignment/>
      <protection/>
    </xf>
    <xf numFmtId="0" fontId="10" fillId="0" borderId="0" xfId="85" applyFont="1">
      <alignment/>
      <protection/>
    </xf>
    <xf numFmtId="0" fontId="81" fillId="0" borderId="0" xfId="85" applyFont="1">
      <alignment/>
      <protection/>
    </xf>
    <xf numFmtId="0" fontId="81" fillId="0" borderId="0" xfId="85" applyFont="1" applyAlignment="1">
      <alignment horizontal="right"/>
      <protection/>
    </xf>
    <xf numFmtId="0" fontId="81" fillId="0" borderId="0" xfId="85" applyFont="1" applyAlignment="1">
      <alignment horizontal="center"/>
      <protection/>
    </xf>
    <xf numFmtId="0" fontId="82" fillId="0" borderId="0" xfId="85" applyFont="1" applyAlignment="1">
      <alignment horizontal="right"/>
      <protection/>
    </xf>
    <xf numFmtId="0" fontId="12" fillId="0" borderId="0" xfId="85" applyFont="1">
      <alignment/>
      <protection/>
    </xf>
    <xf numFmtId="0" fontId="83" fillId="0" borderId="0" xfId="85" applyFont="1">
      <alignment/>
      <protection/>
    </xf>
    <xf numFmtId="0" fontId="83" fillId="0" borderId="0" xfId="85" applyFont="1" applyAlignment="1">
      <alignment horizontal="center"/>
      <protection/>
    </xf>
    <xf numFmtId="0" fontId="82" fillId="0" borderId="0" xfId="85" applyFont="1">
      <alignment/>
      <protection/>
    </xf>
    <xf numFmtId="0" fontId="84" fillId="0" borderId="35" xfId="86" applyFont="1" applyBorder="1">
      <alignment/>
      <protection/>
    </xf>
    <xf numFmtId="0" fontId="13" fillId="0" borderId="56" xfId="86" applyFont="1" applyBorder="1" applyAlignment="1">
      <alignment horizontal="center"/>
      <protection/>
    </xf>
    <xf numFmtId="0" fontId="13" fillId="0" borderId="57" xfId="86" applyFont="1" applyBorder="1" applyAlignment="1">
      <alignment horizontal="center"/>
      <protection/>
    </xf>
    <xf numFmtId="0" fontId="13" fillId="0" borderId="58" xfId="86" applyFont="1" applyBorder="1" applyAlignment="1">
      <alignment horizontal="center"/>
      <protection/>
    </xf>
    <xf numFmtId="0" fontId="13" fillId="0" borderId="31" xfId="86" applyFont="1" applyBorder="1" applyAlignment="1">
      <alignment horizontal="center"/>
      <protection/>
    </xf>
    <xf numFmtId="0" fontId="13" fillId="0" borderId="32" xfId="86" applyFont="1" applyBorder="1" applyAlignment="1">
      <alignment horizontal="center"/>
      <protection/>
    </xf>
    <xf numFmtId="0" fontId="13" fillId="0" borderId="42" xfId="86" applyFont="1" applyBorder="1" applyAlignment="1">
      <alignment horizontal="center" vertical="center"/>
      <protection/>
    </xf>
    <xf numFmtId="0" fontId="13" fillId="0" borderId="41" xfId="86" applyFont="1" applyBorder="1" applyAlignment="1">
      <alignment horizontal="center" vertical="center"/>
      <protection/>
    </xf>
    <xf numFmtId="0" fontId="13" fillId="0" borderId="59" xfId="86" applyFont="1" applyBorder="1" applyAlignment="1">
      <alignment horizontal="center" vertical="center"/>
      <protection/>
    </xf>
    <xf numFmtId="0" fontId="13" fillId="0" borderId="56" xfId="86" applyFont="1" applyBorder="1" applyAlignment="1">
      <alignment horizontal="center" vertical="center"/>
      <protection/>
    </xf>
    <xf numFmtId="0" fontId="13" fillId="0" borderId="57" xfId="86" applyFont="1" applyBorder="1" applyAlignment="1">
      <alignment horizontal="center" vertical="center"/>
      <protection/>
    </xf>
    <xf numFmtId="0" fontId="13" fillId="0" borderId="60" xfId="86" applyFont="1" applyBorder="1" applyAlignment="1">
      <alignment horizontal="center" vertical="center"/>
      <protection/>
    </xf>
    <xf numFmtId="0" fontId="10" fillId="0" borderId="38" xfId="85" applyFont="1" applyBorder="1">
      <alignment/>
      <protection/>
    </xf>
    <xf numFmtId="0" fontId="78" fillId="0" borderId="40" xfId="86" applyFont="1" applyBorder="1">
      <alignment/>
      <protection/>
    </xf>
    <xf numFmtId="0" fontId="13" fillId="0" borderId="39" xfId="86" applyFont="1" applyBorder="1" applyAlignment="1">
      <alignment horizontal="center"/>
      <protection/>
    </xf>
    <xf numFmtId="0" fontId="13" fillId="0" borderId="41" xfId="86" applyFont="1" applyBorder="1" applyAlignment="1">
      <alignment horizontal="center"/>
      <protection/>
    </xf>
    <xf numFmtId="0" fontId="13" fillId="0" borderId="59" xfId="86" applyFont="1" applyBorder="1" applyAlignment="1">
      <alignment horizontal="center"/>
      <protection/>
    </xf>
    <xf numFmtId="0" fontId="13" fillId="0" borderId="37" xfId="86" applyFont="1" applyBorder="1" applyAlignment="1">
      <alignment horizontal="center"/>
      <protection/>
    </xf>
    <xf numFmtId="0" fontId="13" fillId="0" borderId="38" xfId="86" applyFont="1" applyBorder="1" applyAlignment="1">
      <alignment horizontal="center"/>
      <protection/>
    </xf>
    <xf numFmtId="0" fontId="13" fillId="0" borderId="39" xfId="86" applyFont="1" applyBorder="1" applyAlignment="1">
      <alignment horizontal="center" vertical="center"/>
      <protection/>
    </xf>
    <xf numFmtId="0" fontId="13" fillId="0" borderId="40" xfId="86" applyFont="1" applyBorder="1" applyAlignment="1">
      <alignment horizontal="center" vertical="center"/>
      <protection/>
    </xf>
    <xf numFmtId="0" fontId="85" fillId="0" borderId="38" xfId="86" applyFont="1" applyBorder="1" applyAlignment="1">
      <alignment horizontal="center"/>
      <protection/>
    </xf>
    <xf numFmtId="0" fontId="85" fillId="0" borderId="42" xfId="86" applyFont="1" applyBorder="1" applyAlignment="1">
      <alignment horizontal="center" vertical="center"/>
      <protection/>
    </xf>
    <xf numFmtId="0" fontId="85" fillId="0" borderId="41" xfId="86" applyFont="1" applyBorder="1" applyAlignment="1">
      <alignment horizontal="center" vertical="center"/>
      <protection/>
    </xf>
    <xf numFmtId="0" fontId="85" fillId="0" borderId="59" xfId="86" applyFont="1" applyBorder="1" applyAlignment="1">
      <alignment horizontal="center" vertical="center"/>
      <protection/>
    </xf>
    <xf numFmtId="0" fontId="85" fillId="0" borderId="39" xfId="86" applyFont="1" applyBorder="1" applyAlignment="1">
      <alignment horizontal="center" vertical="center"/>
      <protection/>
    </xf>
    <xf numFmtId="0" fontId="85" fillId="0" borderId="40" xfId="86" applyFont="1" applyBorder="1" applyAlignment="1">
      <alignment horizontal="center" vertical="center"/>
      <protection/>
    </xf>
    <xf numFmtId="0" fontId="85" fillId="0" borderId="42" xfId="86" applyFont="1" applyBorder="1" applyAlignment="1">
      <alignment horizontal="center"/>
      <protection/>
    </xf>
    <xf numFmtId="0" fontId="85" fillId="0" borderId="41" xfId="86" applyFont="1" applyBorder="1" applyAlignment="1">
      <alignment horizontal="center"/>
      <protection/>
    </xf>
    <xf numFmtId="0" fontId="85" fillId="0" borderId="59" xfId="86" applyFont="1" applyBorder="1" applyAlignment="1">
      <alignment horizontal="center"/>
      <protection/>
    </xf>
    <xf numFmtId="0" fontId="85" fillId="0" borderId="39" xfId="86" applyFont="1" applyBorder="1" applyAlignment="1">
      <alignment horizontal="center"/>
      <protection/>
    </xf>
    <xf numFmtId="0" fontId="85" fillId="0" borderId="40" xfId="86" applyFont="1" applyBorder="1" applyAlignment="1">
      <alignment horizontal="center"/>
      <protection/>
    </xf>
    <xf numFmtId="0" fontId="13" fillId="0" borderId="40" xfId="86" applyFont="1" applyFill="1" applyBorder="1" applyAlignment="1">
      <alignment horizontal="left"/>
      <protection/>
    </xf>
    <xf numFmtId="0" fontId="10" fillId="0" borderId="37" xfId="85" applyFont="1" applyBorder="1">
      <alignment/>
      <protection/>
    </xf>
    <xf numFmtId="0" fontId="13" fillId="0" borderId="40" xfId="86" applyFont="1" applyFill="1" applyBorder="1" applyAlignment="1">
      <alignment vertical="center" wrapText="1"/>
      <protection/>
    </xf>
    <xf numFmtId="0" fontId="13" fillId="0" borderId="39" xfId="86" applyFont="1" applyFill="1" applyBorder="1" applyAlignment="1">
      <alignment horizontal="center"/>
      <protection/>
    </xf>
    <xf numFmtId="0" fontId="13" fillId="0" borderId="41" xfId="86" applyFont="1" applyFill="1" applyBorder="1" applyAlignment="1">
      <alignment horizontal="center"/>
      <protection/>
    </xf>
    <xf numFmtId="0" fontId="13" fillId="0" borderId="59" xfId="86" applyFont="1" applyFill="1" applyBorder="1" applyAlignment="1">
      <alignment horizontal="center"/>
      <protection/>
    </xf>
    <xf numFmtId="0" fontId="13" fillId="0" borderId="37" xfId="86" applyFont="1" applyFill="1" applyBorder="1" applyAlignment="1">
      <alignment horizontal="center"/>
      <protection/>
    </xf>
    <xf numFmtId="0" fontId="85" fillId="0" borderId="38" xfId="86" applyFont="1" applyFill="1" applyBorder="1" applyAlignment="1">
      <alignment horizontal="center"/>
      <protection/>
    </xf>
    <xf numFmtId="0" fontId="85" fillId="0" borderId="42" xfId="86" applyFont="1" applyFill="1" applyBorder="1" applyAlignment="1">
      <alignment horizontal="center"/>
      <protection/>
    </xf>
    <xf numFmtId="0" fontId="85" fillId="0" borderId="41" xfId="86" applyFont="1" applyFill="1" applyBorder="1" applyAlignment="1">
      <alignment horizontal="center"/>
      <protection/>
    </xf>
    <xf numFmtId="0" fontId="85" fillId="0" borderId="59" xfId="86" applyFont="1" applyFill="1" applyBorder="1" applyAlignment="1">
      <alignment horizontal="center"/>
      <protection/>
    </xf>
    <xf numFmtId="0" fontId="85" fillId="0" borderId="39" xfId="86" applyFont="1" applyFill="1" applyBorder="1" applyAlignment="1">
      <alignment horizontal="center"/>
      <protection/>
    </xf>
    <xf numFmtId="0" fontId="85" fillId="0" borderId="40" xfId="86" applyFont="1" applyFill="1" applyBorder="1" applyAlignment="1">
      <alignment horizontal="center"/>
      <protection/>
    </xf>
    <xf numFmtId="0" fontId="85" fillId="0" borderId="40" xfId="86" applyFont="1" applyBorder="1" applyAlignment="1">
      <alignment wrapText="1"/>
      <protection/>
    </xf>
    <xf numFmtId="0" fontId="13" fillId="0" borderId="42" xfId="86" applyFont="1" applyBorder="1" applyAlignment="1">
      <alignment horizontal="center"/>
      <protection/>
    </xf>
    <xf numFmtId="0" fontId="13" fillId="0" borderId="40" xfId="86" applyFont="1" applyBorder="1" applyAlignment="1">
      <alignment horizontal="center"/>
      <protection/>
    </xf>
    <xf numFmtId="0" fontId="13" fillId="0" borderId="43" xfId="86" applyFont="1" applyBorder="1" applyAlignment="1">
      <alignment horizontal="center"/>
      <protection/>
    </xf>
    <xf numFmtId="0" fontId="10" fillId="0" borderId="38" xfId="85" applyFont="1" applyFill="1" applyBorder="1" applyAlignment="1">
      <alignment horizontal="left" indent="1"/>
      <protection/>
    </xf>
    <xf numFmtId="0" fontId="3" fillId="0" borderId="43" xfId="85" applyFont="1" applyFill="1" applyBorder="1" applyAlignment="1">
      <alignment horizontal="center"/>
      <protection/>
    </xf>
    <xf numFmtId="0" fontId="3" fillId="0" borderId="41" xfId="85" applyFont="1" applyBorder="1" applyAlignment="1">
      <alignment horizontal="center"/>
      <protection/>
    </xf>
    <xf numFmtId="0" fontId="3" fillId="0" borderId="59" xfId="85" applyFont="1" applyBorder="1" applyAlignment="1">
      <alignment horizontal="center"/>
      <protection/>
    </xf>
    <xf numFmtId="0" fontId="3" fillId="0" borderId="37" xfId="85" applyFont="1" applyBorder="1" applyAlignment="1">
      <alignment horizontal="center"/>
      <protection/>
    </xf>
    <xf numFmtId="0" fontId="3" fillId="0" borderId="38" xfId="85" applyFont="1" applyBorder="1" applyAlignment="1">
      <alignment horizontal="center"/>
      <protection/>
    </xf>
    <xf numFmtId="0" fontId="3" fillId="0" borderId="42" xfId="85" applyFont="1" applyBorder="1" applyAlignment="1">
      <alignment horizontal="center"/>
      <protection/>
    </xf>
    <xf numFmtId="0" fontId="3" fillId="0" borderId="39" xfId="85" applyFont="1" applyBorder="1" applyAlignment="1">
      <alignment horizontal="center"/>
      <protection/>
    </xf>
    <xf numFmtId="0" fontId="3" fillId="0" borderId="39" xfId="85" applyFont="1" applyFill="1" applyBorder="1" applyAlignment="1">
      <alignment horizontal="center"/>
      <protection/>
    </xf>
    <xf numFmtId="0" fontId="3" fillId="0" borderId="40" xfId="85" applyFont="1" applyBorder="1" applyAlignment="1">
      <alignment horizontal="center"/>
      <protection/>
    </xf>
    <xf numFmtId="0" fontId="3" fillId="0" borderId="27" xfId="85" applyFont="1" applyFill="1" applyBorder="1" applyAlignment="1">
      <alignment horizontal="center"/>
      <protection/>
    </xf>
    <xf numFmtId="0" fontId="85" fillId="0" borderId="30" xfId="86" applyFont="1" applyFill="1" applyBorder="1" applyAlignment="1">
      <alignment horizontal="left"/>
      <protection/>
    </xf>
    <xf numFmtId="0" fontId="13" fillId="0" borderId="61" xfId="86" applyFont="1" applyBorder="1" applyAlignment="1">
      <alignment horizontal="center"/>
      <protection/>
    </xf>
    <xf numFmtId="0" fontId="13" fillId="0" borderId="62" xfId="86" applyFont="1" applyBorder="1" applyAlignment="1">
      <alignment horizontal="center"/>
      <protection/>
    </xf>
    <xf numFmtId="0" fontId="13" fillId="0" borderId="25" xfId="86" applyFont="1" applyBorder="1" applyAlignment="1">
      <alignment horizontal="center"/>
      <protection/>
    </xf>
    <xf numFmtId="0" fontId="13" fillId="0" borderId="50" xfId="86" applyFont="1" applyBorder="1" applyAlignment="1">
      <alignment horizontal="center"/>
      <protection/>
    </xf>
    <xf numFmtId="0" fontId="13" fillId="0" borderId="63" xfId="86" applyFont="1" applyBorder="1" applyAlignment="1">
      <alignment horizontal="center"/>
      <protection/>
    </xf>
    <xf numFmtId="0" fontId="13" fillId="0" borderId="28" xfId="86" applyFont="1" applyBorder="1" applyAlignment="1">
      <alignment horizontal="center"/>
      <protection/>
    </xf>
    <xf numFmtId="0" fontId="13" fillId="0" borderId="29" xfId="86" applyFont="1" applyBorder="1" applyAlignment="1">
      <alignment horizontal="center"/>
      <protection/>
    </xf>
    <xf numFmtId="0" fontId="13" fillId="0" borderId="30" xfId="86" applyFont="1" applyBorder="1" applyAlignment="1">
      <alignment horizontal="center"/>
      <protection/>
    </xf>
    <xf numFmtId="0" fontId="10" fillId="0" borderId="50" xfId="85" applyFont="1" applyBorder="1">
      <alignment/>
      <protection/>
    </xf>
    <xf numFmtId="0" fontId="86" fillId="0" borderId="0" xfId="85" applyFont="1">
      <alignment/>
      <protection/>
    </xf>
    <xf numFmtId="0" fontId="86" fillId="0" borderId="0" xfId="85" applyFont="1" applyAlignment="1">
      <alignment horizontal="center"/>
      <protection/>
    </xf>
    <xf numFmtId="0" fontId="82" fillId="0" borderId="0" xfId="85" applyFont="1" applyAlignment="1">
      <alignment horizontal="center"/>
      <protection/>
    </xf>
    <xf numFmtId="0" fontId="87" fillId="0" borderId="0" xfId="85" applyFont="1" applyAlignment="1">
      <alignment horizontal="right"/>
      <protection/>
    </xf>
    <xf numFmtId="0" fontId="87" fillId="0" borderId="0" xfId="85" applyFont="1" applyAlignment="1">
      <alignment horizontal="center"/>
      <protection/>
    </xf>
    <xf numFmtId="0" fontId="88" fillId="0" borderId="0" xfId="85" applyFont="1">
      <alignment/>
      <protection/>
    </xf>
    <xf numFmtId="0" fontId="89" fillId="0" borderId="0" xfId="85" applyFont="1" applyAlignment="1">
      <alignment horizontal="right"/>
      <protection/>
    </xf>
    <xf numFmtId="0" fontId="89" fillId="0" borderId="0" xfId="85" applyFont="1" applyAlignment="1">
      <alignment horizontal="center"/>
      <protection/>
    </xf>
    <xf numFmtId="0" fontId="90" fillId="0" borderId="0" xfId="85" applyFont="1" applyAlignment="1">
      <alignment horizontal="center"/>
      <protection/>
    </xf>
    <xf numFmtId="0" fontId="90" fillId="0" borderId="0" xfId="85" applyFont="1">
      <alignment/>
      <protection/>
    </xf>
    <xf numFmtId="0" fontId="84" fillId="0" borderId="64" xfId="86" applyFont="1" applyBorder="1">
      <alignment/>
      <protection/>
    </xf>
    <xf numFmtId="0" fontId="13" fillId="0" borderId="60" xfId="86" applyFont="1" applyBorder="1" applyAlignment="1">
      <alignment horizontal="center"/>
      <protection/>
    </xf>
    <xf numFmtId="0" fontId="13" fillId="0" borderId="64" xfId="86" applyFont="1" applyBorder="1" applyAlignment="1">
      <alignment horizontal="center"/>
      <protection/>
    </xf>
    <xf numFmtId="0" fontId="13" fillId="0" borderId="65" xfId="86" applyFont="1" applyBorder="1" applyAlignment="1">
      <alignment horizontal="center"/>
      <protection/>
    </xf>
    <xf numFmtId="0" fontId="13" fillId="0" borderId="66" xfId="86" applyFont="1" applyBorder="1" applyAlignment="1">
      <alignment horizontal="center" vertical="center"/>
      <protection/>
    </xf>
    <xf numFmtId="0" fontId="10" fillId="0" borderId="38" xfId="85" applyFont="1" applyBorder="1">
      <alignment/>
      <protection/>
    </xf>
    <xf numFmtId="0" fontId="78" fillId="0" borderId="64" xfId="86" applyFont="1" applyBorder="1">
      <alignment/>
      <protection/>
    </xf>
    <xf numFmtId="0" fontId="85" fillId="0" borderId="43" xfId="86" applyFont="1" applyBorder="1" applyAlignment="1">
      <alignment horizontal="center"/>
      <protection/>
    </xf>
    <xf numFmtId="0" fontId="13" fillId="0" borderId="64" xfId="86" applyFont="1" applyFill="1" applyBorder="1" applyAlignment="1">
      <alignment horizontal="left"/>
      <protection/>
    </xf>
    <xf numFmtId="0" fontId="13" fillId="0" borderId="64" xfId="86" applyFont="1" applyFill="1" applyBorder="1">
      <alignment/>
      <protection/>
    </xf>
    <xf numFmtId="0" fontId="13" fillId="0" borderId="40" xfId="86" applyFont="1" applyFill="1" applyBorder="1" applyAlignment="1">
      <alignment horizontal="center"/>
      <protection/>
    </xf>
    <xf numFmtId="0" fontId="13" fillId="0" borderId="64" xfId="86" applyFont="1" applyFill="1" applyBorder="1" applyAlignment="1">
      <alignment horizontal="center"/>
      <protection/>
    </xf>
    <xf numFmtId="0" fontId="85" fillId="0" borderId="43" xfId="86" applyFont="1" applyFill="1" applyBorder="1" applyAlignment="1">
      <alignment horizontal="center"/>
      <protection/>
    </xf>
    <xf numFmtId="0" fontId="85" fillId="0" borderId="64" xfId="86" applyFont="1" applyBorder="1" applyAlignment="1">
      <alignment wrapText="1"/>
      <protection/>
    </xf>
    <xf numFmtId="0" fontId="10" fillId="55" borderId="64" xfId="85" applyFont="1" applyFill="1" applyBorder="1" applyAlignment="1">
      <alignment horizontal="left" indent="1"/>
      <protection/>
    </xf>
    <xf numFmtId="0" fontId="3" fillId="0" borderId="64" xfId="85" applyFont="1" applyBorder="1" applyAlignment="1">
      <alignment horizontal="center"/>
      <protection/>
    </xf>
    <xf numFmtId="0" fontId="3" fillId="0" borderId="43" xfId="85" applyFont="1" applyBorder="1" applyAlignment="1">
      <alignment horizontal="center"/>
      <protection/>
    </xf>
    <xf numFmtId="0" fontId="10" fillId="55" borderId="64" xfId="85" applyFont="1" applyFill="1" applyBorder="1" applyAlignment="1">
      <alignment horizontal="left" indent="1"/>
      <protection/>
    </xf>
    <xf numFmtId="0" fontId="3" fillId="0" borderId="39" xfId="85" applyFont="1" applyFill="1" applyBorder="1" applyAlignment="1">
      <alignment horizontal="center"/>
      <protection/>
    </xf>
    <xf numFmtId="0" fontId="3" fillId="0" borderId="41" xfId="85" applyFont="1" applyBorder="1" applyAlignment="1">
      <alignment horizontal="center"/>
      <protection/>
    </xf>
    <xf numFmtId="0" fontId="3" fillId="0" borderId="40" xfId="85" applyFont="1" applyBorder="1" applyAlignment="1">
      <alignment horizontal="center"/>
      <protection/>
    </xf>
    <xf numFmtId="0" fontId="3" fillId="0" borderId="64" xfId="85" applyFont="1" applyBorder="1" applyAlignment="1">
      <alignment horizontal="center"/>
      <protection/>
    </xf>
    <xf numFmtId="0" fontId="3" fillId="0" borderId="43" xfId="85" applyFont="1" applyBorder="1" applyAlignment="1">
      <alignment horizontal="center"/>
      <protection/>
    </xf>
    <xf numFmtId="0" fontId="3" fillId="0" borderId="39" xfId="85" applyFont="1" applyBorder="1" applyAlignment="1">
      <alignment horizontal="center"/>
      <protection/>
    </xf>
    <xf numFmtId="0" fontId="3" fillId="0" borderId="42" xfId="85" applyFont="1" applyBorder="1" applyAlignment="1">
      <alignment horizontal="center"/>
      <protection/>
    </xf>
    <xf numFmtId="0" fontId="3" fillId="0" borderId="67" xfId="85" applyFont="1" applyBorder="1" applyAlignment="1">
      <alignment horizontal="center"/>
      <protection/>
    </xf>
    <xf numFmtId="0" fontId="3" fillId="0" borderId="68" xfId="85" applyFont="1" applyBorder="1" applyAlignment="1">
      <alignment horizontal="center"/>
      <protection/>
    </xf>
    <xf numFmtId="0" fontId="3" fillId="0" borderId="46" xfId="85" applyFont="1" applyBorder="1" applyAlignment="1">
      <alignment horizontal="center"/>
      <protection/>
    </xf>
    <xf numFmtId="0" fontId="3" fillId="0" borderId="47" xfId="85" applyFont="1" applyBorder="1" applyAlignment="1">
      <alignment horizontal="center"/>
      <protection/>
    </xf>
    <xf numFmtId="0" fontId="3" fillId="0" borderId="48" xfId="85" applyFont="1" applyBorder="1" applyAlignment="1">
      <alignment horizontal="center"/>
      <protection/>
    </xf>
    <xf numFmtId="0" fontId="3" fillId="0" borderId="69" xfId="85" applyFont="1" applyBorder="1" applyAlignment="1">
      <alignment horizontal="center"/>
      <protection/>
    </xf>
    <xf numFmtId="0" fontId="10" fillId="0" borderId="49" xfId="85" applyFont="1" applyBorder="1">
      <alignment/>
      <protection/>
    </xf>
    <xf numFmtId="0" fontId="85" fillId="0" borderId="70" xfId="86" applyFont="1" applyFill="1" applyBorder="1" applyAlignment="1">
      <alignment horizontal="left"/>
      <protection/>
    </xf>
    <xf numFmtId="0" fontId="15" fillId="0" borderId="61" xfId="86" applyFont="1" applyBorder="1" applyAlignment="1">
      <alignment horizontal="center"/>
      <protection/>
    </xf>
    <xf numFmtId="0" fontId="13" fillId="0" borderId="26" xfId="86" applyFont="1" applyBorder="1" applyAlignment="1">
      <alignment horizontal="center"/>
      <protection/>
    </xf>
    <xf numFmtId="0" fontId="13" fillId="0" borderId="71" xfId="86" applyFont="1" applyBorder="1" applyAlignment="1">
      <alignment horizontal="center"/>
      <protection/>
    </xf>
    <xf numFmtId="0" fontId="13" fillId="0" borderId="72" xfId="86" applyFont="1" applyBorder="1" applyAlignment="1">
      <alignment horizontal="center"/>
      <protection/>
    </xf>
    <xf numFmtId="0" fontId="3" fillId="0" borderId="61" xfId="85" applyFont="1" applyFill="1" applyBorder="1" applyAlignment="1">
      <alignment horizontal="center"/>
      <protection/>
    </xf>
    <xf numFmtId="0" fontId="3" fillId="0" borderId="62" xfId="85" applyFont="1" applyFill="1" applyBorder="1" applyAlignment="1">
      <alignment horizontal="center"/>
      <protection/>
    </xf>
    <xf numFmtId="0" fontId="3" fillId="0" borderId="26" xfId="85" applyFont="1" applyFill="1" applyBorder="1" applyAlignment="1">
      <alignment horizontal="center"/>
      <protection/>
    </xf>
    <xf numFmtId="0" fontId="10" fillId="0" borderId="0" xfId="85" applyFont="1" applyAlignment="1">
      <alignment horizontal="center"/>
      <protection/>
    </xf>
    <xf numFmtId="0" fontId="87" fillId="0" borderId="0" xfId="85" applyFont="1" applyAlignment="1">
      <alignment horizontal="right"/>
      <protection/>
    </xf>
    <xf numFmtId="0" fontId="87" fillId="0" borderId="0" xfId="85" applyFont="1">
      <alignment/>
      <protection/>
    </xf>
    <xf numFmtId="0" fontId="86" fillId="0" borderId="0" xfId="85" applyFont="1" applyAlignment="1">
      <alignment horizontal="right"/>
      <protection/>
    </xf>
    <xf numFmtId="0" fontId="8" fillId="0" borderId="73" xfId="85" applyFont="1" applyFill="1" applyBorder="1" applyAlignment="1">
      <alignment horizontal="center" vertical="center"/>
      <protection/>
    </xf>
    <xf numFmtId="0" fontId="8" fillId="0" borderId="74" xfId="85" applyFont="1" applyFill="1" applyBorder="1" applyAlignment="1">
      <alignment horizontal="center" vertical="center"/>
      <protection/>
    </xf>
    <xf numFmtId="0" fontId="8" fillId="0" borderId="75" xfId="85" applyFont="1" applyFill="1" applyBorder="1" applyAlignment="1">
      <alignment horizontal="center" vertical="center"/>
      <protection/>
    </xf>
    <xf numFmtId="0" fontId="84" fillId="0" borderId="65" xfId="86" applyFont="1" applyBorder="1">
      <alignment/>
      <protection/>
    </xf>
    <xf numFmtId="0" fontId="78" fillId="0" borderId="43" xfId="86" applyFont="1" applyBorder="1">
      <alignment/>
      <protection/>
    </xf>
    <xf numFmtId="0" fontId="16" fillId="0" borderId="43" xfId="86" applyFont="1" applyFill="1" applyBorder="1" applyAlignment="1">
      <alignment horizontal="left"/>
      <protection/>
    </xf>
    <xf numFmtId="0" fontId="86" fillId="0" borderId="38" xfId="85" applyFont="1" applyBorder="1">
      <alignment/>
      <protection/>
    </xf>
    <xf numFmtId="0" fontId="85" fillId="0" borderId="43" xfId="86" applyFont="1" applyBorder="1" applyAlignment="1">
      <alignment wrapText="1"/>
      <protection/>
    </xf>
    <xf numFmtId="0" fontId="91" fillId="0" borderId="37" xfId="86" applyFont="1" applyFill="1" applyBorder="1" applyAlignment="1">
      <alignment horizontal="left" indent="1"/>
      <protection/>
    </xf>
    <xf numFmtId="0" fontId="91" fillId="0" borderId="37" xfId="86" applyFont="1" applyBorder="1" applyAlignment="1">
      <alignment horizontal="left" indent="1"/>
      <protection/>
    </xf>
    <xf numFmtId="0" fontId="3" fillId="0" borderId="37" xfId="85" applyFont="1" applyBorder="1" applyAlignment="1">
      <alignment horizontal="center"/>
      <protection/>
    </xf>
    <xf numFmtId="0" fontId="3" fillId="0" borderId="59" xfId="85" applyFont="1" applyBorder="1" applyAlignment="1">
      <alignment horizontal="center"/>
      <protection/>
    </xf>
    <xf numFmtId="0" fontId="3" fillId="0" borderId="69" xfId="85" applyFont="1" applyBorder="1" applyAlignment="1">
      <alignment horizontal="center"/>
      <protection/>
    </xf>
    <xf numFmtId="0" fontId="3" fillId="0" borderId="47" xfId="85" applyFont="1" applyBorder="1" applyAlignment="1">
      <alignment horizontal="center"/>
      <protection/>
    </xf>
    <xf numFmtId="0" fontId="3" fillId="0" borderId="76" xfId="85" applyFont="1" applyBorder="1" applyAlignment="1">
      <alignment horizontal="center"/>
      <protection/>
    </xf>
    <xf numFmtId="0" fontId="3" fillId="0" borderId="46" xfId="85" applyFont="1" applyBorder="1" applyAlignment="1">
      <alignment horizontal="center"/>
      <protection/>
    </xf>
    <xf numFmtId="0" fontId="3" fillId="0" borderId="48" xfId="85" applyFont="1" applyBorder="1" applyAlignment="1">
      <alignment horizontal="center"/>
      <protection/>
    </xf>
    <xf numFmtId="0" fontId="85" fillId="0" borderId="77" xfId="86" applyFont="1" applyFill="1" applyBorder="1" applyAlignment="1">
      <alignment horizontal="left"/>
      <protection/>
    </xf>
    <xf numFmtId="0" fontId="13" fillId="0" borderId="70" xfId="86" applyFont="1" applyBorder="1" applyAlignment="1">
      <alignment horizontal="center"/>
      <protection/>
    </xf>
    <xf numFmtId="0" fontId="13" fillId="0" borderId="27" xfId="86" applyFont="1" applyBorder="1" applyAlignment="1">
      <alignment horizontal="center"/>
      <protection/>
    </xf>
    <xf numFmtId="0" fontId="3" fillId="0" borderId="78" xfId="85" applyFont="1" applyFill="1" applyBorder="1" applyAlignment="1">
      <alignment horizontal="center"/>
      <protection/>
    </xf>
    <xf numFmtId="0" fontId="3" fillId="0" borderId="65" xfId="85" applyFont="1" applyFill="1" applyBorder="1" applyAlignment="1">
      <alignment horizontal="center"/>
      <protection/>
    </xf>
    <xf numFmtId="0" fontId="84" fillId="0" borderId="31" xfId="86" applyFont="1" applyBorder="1">
      <alignment/>
      <protection/>
    </xf>
    <xf numFmtId="0" fontId="13" fillId="0" borderId="66" xfId="86" applyFont="1" applyBorder="1" applyAlignment="1">
      <alignment horizontal="center"/>
      <protection/>
    </xf>
    <xf numFmtId="0" fontId="13" fillId="0" borderId="79" xfId="86" applyFont="1" applyBorder="1" applyAlignment="1">
      <alignment horizontal="center"/>
      <protection/>
    </xf>
    <xf numFmtId="0" fontId="13" fillId="0" borderId="58" xfId="86" applyFont="1" applyBorder="1" applyAlignment="1">
      <alignment horizontal="center" vertical="center"/>
      <protection/>
    </xf>
    <xf numFmtId="0" fontId="3" fillId="0" borderId="43" xfId="85" applyFont="1" applyFill="1" applyBorder="1" applyAlignment="1">
      <alignment horizontal="center"/>
      <protection/>
    </xf>
    <xf numFmtId="0" fontId="78" fillId="0" borderId="37" xfId="86" applyFont="1" applyBorder="1">
      <alignment/>
      <protection/>
    </xf>
    <xf numFmtId="0" fontId="16" fillId="0" borderId="37" xfId="86" applyFont="1" applyFill="1" applyBorder="1" applyAlignment="1">
      <alignment horizontal="left"/>
      <protection/>
    </xf>
    <xf numFmtId="0" fontId="86" fillId="0" borderId="37" xfId="85" applyFont="1" applyBorder="1">
      <alignment/>
      <protection/>
    </xf>
    <xf numFmtId="0" fontId="85" fillId="0" borderId="37" xfId="86" applyFont="1" applyBorder="1" applyAlignment="1">
      <alignment wrapText="1"/>
      <protection/>
    </xf>
    <xf numFmtId="0" fontId="86" fillId="0" borderId="37" xfId="86" applyFont="1" applyFill="1" applyBorder="1" applyAlignment="1">
      <alignment horizontal="left" indent="1"/>
      <protection/>
    </xf>
    <xf numFmtId="0" fontId="86" fillId="0" borderId="42" xfId="85" applyFont="1" applyFill="1" applyBorder="1" applyAlignment="1">
      <alignment horizontal="center"/>
      <protection/>
    </xf>
    <xf numFmtId="0" fontId="86" fillId="0" borderId="41" xfId="85" applyFont="1" applyBorder="1" applyAlignment="1">
      <alignment horizontal="center"/>
      <protection/>
    </xf>
    <xf numFmtId="0" fontId="86" fillId="0" borderId="59" xfId="85" applyFont="1" applyBorder="1" applyAlignment="1">
      <alignment horizontal="center"/>
      <protection/>
    </xf>
    <xf numFmtId="0" fontId="86" fillId="0" borderId="37" xfId="85" applyFont="1" applyBorder="1" applyAlignment="1">
      <alignment horizontal="center"/>
      <protection/>
    </xf>
    <xf numFmtId="0" fontId="86" fillId="0" borderId="64" xfId="85" applyFont="1" applyBorder="1" applyAlignment="1">
      <alignment horizontal="center"/>
      <protection/>
    </xf>
    <xf numFmtId="0" fontId="86" fillId="0" borderId="39" xfId="85" applyFont="1" applyBorder="1" applyAlignment="1">
      <alignment horizontal="center"/>
      <protection/>
    </xf>
    <xf numFmtId="0" fontId="86" fillId="0" borderId="40" xfId="85" applyFont="1" applyBorder="1" applyAlignment="1">
      <alignment horizontal="center"/>
      <protection/>
    </xf>
    <xf numFmtId="0" fontId="86" fillId="0" borderId="42" xfId="85" applyFont="1" applyBorder="1" applyAlignment="1">
      <alignment horizontal="center"/>
      <protection/>
    </xf>
    <xf numFmtId="0" fontId="92" fillId="0" borderId="37" xfId="85" applyFont="1" applyBorder="1">
      <alignment/>
      <protection/>
    </xf>
    <xf numFmtId="0" fontId="86" fillId="0" borderId="37" xfId="86" applyFont="1" applyBorder="1" applyAlignment="1">
      <alignment horizontal="left" indent="1"/>
      <protection/>
    </xf>
    <xf numFmtId="0" fontId="3" fillId="0" borderId="80" xfId="85" applyFont="1" applyFill="1" applyBorder="1" applyAlignment="1">
      <alignment horizontal="center"/>
      <protection/>
    </xf>
    <xf numFmtId="0" fontId="93" fillId="0" borderId="27" xfId="86" applyFont="1" applyFill="1" applyBorder="1" applyAlignment="1">
      <alignment horizontal="left"/>
      <protection/>
    </xf>
    <xf numFmtId="0" fontId="15" fillId="0" borderId="78" xfId="86" applyFont="1" applyBorder="1" applyAlignment="1">
      <alignment horizontal="center"/>
      <protection/>
    </xf>
    <xf numFmtId="0" fontId="13" fillId="0" borderId="81" xfId="86" applyFont="1" applyBorder="1" applyAlignment="1">
      <alignment horizontal="center"/>
      <protection/>
    </xf>
    <xf numFmtId="0" fontId="13" fillId="0" borderId="78" xfId="86" applyFont="1" applyBorder="1" applyAlignment="1">
      <alignment horizontal="center"/>
      <protection/>
    </xf>
    <xf numFmtId="0" fontId="10" fillId="0" borderId="27" xfId="85" applyFont="1" applyBorder="1">
      <alignment/>
      <protection/>
    </xf>
    <xf numFmtId="0" fontId="3" fillId="0" borderId="27" xfId="85" applyFont="1" applyBorder="1" applyAlignment="1">
      <alignment horizontal="center"/>
      <protection/>
    </xf>
    <xf numFmtId="0" fontId="85" fillId="0" borderId="0" xfId="85" applyFont="1">
      <alignment/>
      <protection/>
    </xf>
    <xf numFmtId="0" fontId="94" fillId="0" borderId="0" xfId="85" applyFont="1">
      <alignment/>
      <protection/>
    </xf>
    <xf numFmtId="0" fontId="94" fillId="0" borderId="0" xfId="85" applyFont="1" applyAlignment="1">
      <alignment horizontal="center"/>
      <protection/>
    </xf>
    <xf numFmtId="0" fontId="95" fillId="0" borderId="0" xfId="85" applyFont="1">
      <alignment/>
      <protection/>
    </xf>
    <xf numFmtId="0" fontId="85" fillId="0" borderId="37" xfId="86" applyFont="1" applyBorder="1">
      <alignment/>
      <protection/>
    </xf>
    <xf numFmtId="0" fontId="85" fillId="0" borderId="37" xfId="86" applyFont="1" applyBorder="1" applyAlignment="1">
      <alignment horizontal="center"/>
      <protection/>
    </xf>
    <xf numFmtId="0" fontId="85" fillId="0" borderId="64" xfId="86" applyFont="1" applyBorder="1" applyAlignment="1">
      <alignment horizontal="center"/>
      <protection/>
    </xf>
    <xf numFmtId="0" fontId="86" fillId="0" borderId="37" xfId="85" applyFont="1" applyBorder="1">
      <alignment/>
      <protection/>
    </xf>
    <xf numFmtId="0" fontId="85" fillId="0" borderId="37" xfId="86" applyFont="1" applyFill="1" applyBorder="1" applyAlignment="1">
      <alignment horizontal="left"/>
      <protection/>
    </xf>
    <xf numFmtId="0" fontId="96" fillId="0" borderId="42" xfId="86" applyFont="1" applyBorder="1" applyAlignment="1">
      <alignment horizontal="center"/>
      <protection/>
    </xf>
    <xf numFmtId="0" fontId="96" fillId="0" borderId="59" xfId="86" applyFont="1" applyBorder="1" applyAlignment="1">
      <alignment horizontal="center"/>
      <protection/>
    </xf>
    <xf numFmtId="0" fontId="96" fillId="0" borderId="40" xfId="86" applyFont="1" applyBorder="1" applyAlignment="1">
      <alignment horizontal="center"/>
      <protection/>
    </xf>
    <xf numFmtId="0" fontId="96" fillId="0" borderId="41" xfId="86" applyFont="1" applyBorder="1" applyAlignment="1">
      <alignment horizontal="center"/>
      <protection/>
    </xf>
    <xf numFmtId="0" fontId="3" fillId="0" borderId="43" xfId="85" applyFont="1" applyFill="1" applyBorder="1" applyAlignment="1">
      <alignment horizontal="center" vertical="top"/>
      <protection/>
    </xf>
    <xf numFmtId="0" fontId="13" fillId="0" borderId="37" xfId="86" applyFont="1" applyBorder="1" applyAlignment="1">
      <alignment horizontal="center" vertical="center"/>
      <protection/>
    </xf>
    <xf numFmtId="0" fontId="13" fillId="0" borderId="64" xfId="86" applyFont="1" applyBorder="1" applyAlignment="1">
      <alignment horizontal="center" vertical="center"/>
      <protection/>
    </xf>
    <xf numFmtId="0" fontId="10" fillId="0" borderId="36" xfId="85" applyFont="1" applyBorder="1" applyAlignment="1">
      <alignment horizontal="left" indent="1"/>
      <protection/>
    </xf>
    <xf numFmtId="0" fontId="10" fillId="0" borderId="37" xfId="85" applyFont="1" applyBorder="1" applyAlignment="1">
      <alignment horizontal="left"/>
      <protection/>
    </xf>
    <xf numFmtId="0" fontId="10" fillId="0" borderId="37" xfId="85" applyFont="1" applyBorder="1" applyAlignment="1">
      <alignment horizontal="left" indent="1"/>
      <protection/>
    </xf>
    <xf numFmtId="0" fontId="15" fillId="0" borderId="62" xfId="86" applyFont="1" applyBorder="1" applyAlignment="1">
      <alignment horizontal="center"/>
      <protection/>
    </xf>
    <xf numFmtId="0" fontId="85" fillId="0" borderId="61" xfId="85" applyFont="1" applyFill="1" applyBorder="1" applyAlignment="1">
      <alignment horizontal="center"/>
      <protection/>
    </xf>
    <xf numFmtId="0" fontId="85" fillId="0" borderId="62" xfId="85" applyFont="1" applyFill="1" applyBorder="1" applyAlignment="1">
      <alignment horizontal="center"/>
      <protection/>
    </xf>
    <xf numFmtId="0" fontId="85" fillId="0" borderId="26" xfId="85" applyFont="1" applyFill="1" applyBorder="1" applyAlignment="1">
      <alignment horizontal="center"/>
      <protection/>
    </xf>
    <xf numFmtId="0" fontId="85" fillId="0" borderId="27" xfId="85" applyFont="1" applyBorder="1" applyAlignment="1">
      <alignment horizontal="center"/>
      <protection/>
    </xf>
    <xf numFmtId="0" fontId="85" fillId="0" borderId="54" xfId="85" applyFont="1" applyBorder="1" applyAlignment="1">
      <alignment horizontal="center"/>
      <protection/>
    </xf>
    <xf numFmtId="0" fontId="85" fillId="0" borderId="51" xfId="85" applyFont="1" applyBorder="1" applyAlignment="1">
      <alignment horizontal="center"/>
      <protection/>
    </xf>
    <xf numFmtId="0" fontId="85" fillId="0" borderId="52" xfId="85" applyFont="1" applyBorder="1" applyAlignment="1">
      <alignment horizontal="center"/>
      <protection/>
    </xf>
    <xf numFmtId="0" fontId="85" fillId="0" borderId="53" xfId="85" applyFont="1" applyBorder="1" applyAlignment="1">
      <alignment horizontal="center"/>
      <protection/>
    </xf>
    <xf numFmtId="0" fontId="82" fillId="0" borderId="55" xfId="85" applyFont="1" applyBorder="1">
      <alignment/>
      <protection/>
    </xf>
    <xf numFmtId="0" fontId="10" fillId="0" borderId="0" xfId="85" applyFont="1">
      <alignment/>
      <protection/>
    </xf>
    <xf numFmtId="0" fontId="10" fillId="0" borderId="0" xfId="85" applyFont="1" applyAlignment="1">
      <alignment horizontal="center"/>
      <protection/>
    </xf>
    <xf numFmtId="0" fontId="6" fillId="0" borderId="0" xfId="85" applyFont="1" applyAlignment="1">
      <alignment vertical="center"/>
      <protection/>
    </xf>
    <xf numFmtId="0" fontId="84" fillId="0" borderId="32" xfId="85" applyFont="1" applyBorder="1" applyAlignment="1">
      <alignment horizontal="left"/>
      <protection/>
    </xf>
    <xf numFmtId="0" fontId="3" fillId="0" borderId="33" xfId="85" applyFont="1" applyFill="1" applyBorder="1" applyAlignment="1">
      <alignment horizontal="center"/>
      <protection/>
    </xf>
    <xf numFmtId="0" fontId="3" fillId="0" borderId="34" xfId="85" applyFont="1" applyFill="1" applyBorder="1" applyAlignment="1">
      <alignment horizontal="center"/>
      <protection/>
    </xf>
    <xf numFmtId="0" fontId="3" fillId="0" borderId="35" xfId="85" applyFont="1" applyFill="1" applyBorder="1" applyAlignment="1">
      <alignment horizontal="center"/>
      <protection/>
    </xf>
    <xf numFmtId="0" fontId="78" fillId="55" borderId="38" xfId="85" applyFont="1" applyFill="1" applyBorder="1" applyAlignment="1">
      <alignment horizontal="left"/>
      <protection/>
    </xf>
    <xf numFmtId="0" fontId="3" fillId="0" borderId="38" xfId="85" applyFont="1" applyBorder="1">
      <alignment/>
      <protection/>
    </xf>
    <xf numFmtId="0" fontId="3" fillId="55" borderId="38" xfId="85" applyFont="1" applyFill="1" applyBorder="1" applyAlignment="1">
      <alignment horizontal="left"/>
      <protection/>
    </xf>
    <xf numFmtId="0" fontId="3" fillId="55" borderId="82" xfId="85" applyFont="1" applyFill="1" applyBorder="1" applyAlignment="1">
      <alignment horizontal="left" vertical="center" wrapText="1"/>
      <protection/>
    </xf>
    <xf numFmtId="0" fontId="3" fillId="0" borderId="37" xfId="85" applyFont="1" applyFill="1" applyBorder="1" applyAlignment="1">
      <alignment horizontal="center" vertical="center" wrapText="1"/>
      <protection/>
    </xf>
    <xf numFmtId="0" fontId="3" fillId="0" borderId="38" xfId="85" applyFont="1" applyBorder="1" applyAlignment="1">
      <alignment vertical="center" wrapText="1"/>
      <protection/>
    </xf>
    <xf numFmtId="0" fontId="3" fillId="0" borderId="39" xfId="85" applyFont="1" applyFill="1" applyBorder="1" applyAlignment="1">
      <alignment horizontal="center" vertical="center" wrapText="1"/>
      <protection/>
    </xf>
    <xf numFmtId="0" fontId="3" fillId="0" borderId="41" xfId="85" applyFont="1" applyBorder="1" applyAlignment="1">
      <alignment horizontal="center" vertical="center" wrapText="1"/>
      <protection/>
    </xf>
    <xf numFmtId="0" fontId="3" fillId="0" borderId="40" xfId="85" applyFont="1" applyBorder="1" applyAlignment="1">
      <alignment horizontal="left" vertical="center" wrapText="1"/>
      <protection/>
    </xf>
    <xf numFmtId="0" fontId="3" fillId="0" borderId="37" xfId="85" applyFont="1" applyBorder="1" applyAlignment="1">
      <alignment horizontal="center" vertical="center" wrapText="1"/>
      <protection/>
    </xf>
    <xf numFmtId="0" fontId="3" fillId="0" borderId="39" xfId="85" applyFont="1" applyBorder="1" applyAlignment="1">
      <alignment horizontal="center" vertical="center" wrapText="1"/>
      <protection/>
    </xf>
    <xf numFmtId="0" fontId="3" fillId="0" borderId="40" xfId="85" applyFont="1" applyBorder="1" applyAlignment="1">
      <alignment horizontal="center" vertical="center" wrapText="1"/>
      <protection/>
    </xf>
    <xf numFmtId="0" fontId="10" fillId="0" borderId="37" xfId="85" applyFont="1" applyBorder="1" applyAlignment="1">
      <alignment vertical="center" wrapText="1"/>
      <protection/>
    </xf>
    <xf numFmtId="0" fontId="3" fillId="0" borderId="44" xfId="85" applyFont="1" applyFill="1" applyBorder="1" applyAlignment="1">
      <alignment horizontal="center" vertical="center" wrapText="1"/>
      <protection/>
    </xf>
    <xf numFmtId="0" fontId="8" fillId="0" borderId="37" xfId="85" applyFont="1" applyBorder="1" applyAlignment="1">
      <alignment horizontal="left" indent="1"/>
      <protection/>
    </xf>
    <xf numFmtId="0" fontId="8" fillId="0" borderId="0" xfId="85" applyFont="1" applyBorder="1" applyAlignment="1">
      <alignment horizontal="left" indent="1"/>
      <protection/>
    </xf>
    <xf numFmtId="0" fontId="8" fillId="0" borderId="37" xfId="85" applyFont="1" applyBorder="1" applyAlignment="1">
      <alignment horizontal="left" indent="1"/>
      <protection/>
    </xf>
    <xf numFmtId="0" fontId="8" fillId="0" borderId="0" xfId="85" applyFont="1" applyAlignment="1">
      <alignment horizontal="left" indent="1"/>
      <protection/>
    </xf>
    <xf numFmtId="0" fontId="10" fillId="0" borderId="45" xfId="85" applyFont="1" applyBorder="1" applyAlignment="1">
      <alignment horizontal="left"/>
      <protection/>
    </xf>
    <xf numFmtId="0" fontId="3" fillId="55" borderId="49" xfId="85" applyFont="1" applyFill="1" applyBorder="1" applyAlignment="1">
      <alignment horizontal="left"/>
      <protection/>
    </xf>
    <xf numFmtId="0" fontId="3" fillId="0" borderId="46" xfId="85" applyFont="1" applyFill="1" applyBorder="1" applyAlignment="1">
      <alignment horizontal="center"/>
      <protection/>
    </xf>
    <xf numFmtId="0" fontId="3" fillId="0" borderId="44" xfId="85" applyFont="1" applyBorder="1" applyAlignment="1">
      <alignment horizontal="center"/>
      <protection/>
    </xf>
    <xf numFmtId="0" fontId="85" fillId="0" borderId="0" xfId="85" applyFont="1" applyAlignment="1">
      <alignment horizontal="center"/>
      <protection/>
    </xf>
    <xf numFmtId="0" fontId="79" fillId="0" borderId="42" xfId="85" applyFont="1" applyBorder="1" applyAlignment="1">
      <alignment horizontal="left" indent="1"/>
      <protection/>
    </xf>
    <xf numFmtId="0" fontId="3" fillId="55" borderId="82" xfId="85" applyFont="1" applyFill="1" applyBorder="1" applyAlignment="1">
      <alignment horizontal="left" wrapText="1"/>
      <protection/>
    </xf>
    <xf numFmtId="0" fontId="84" fillId="0" borderId="39" xfId="85" applyFont="1" applyFill="1" applyBorder="1" applyAlignment="1">
      <alignment horizontal="center"/>
      <protection/>
    </xf>
    <xf numFmtId="0" fontId="84" fillId="0" borderId="41" xfId="85" applyFont="1" applyBorder="1" applyAlignment="1">
      <alignment horizontal="center"/>
      <protection/>
    </xf>
    <xf numFmtId="0" fontId="84" fillId="0" borderId="40" xfId="85" applyFont="1" applyBorder="1" applyAlignment="1">
      <alignment horizontal="center"/>
      <protection/>
    </xf>
    <xf numFmtId="0" fontId="84" fillId="0" borderId="37" xfId="85" applyFont="1" applyBorder="1" applyAlignment="1">
      <alignment horizontal="center"/>
      <protection/>
    </xf>
    <xf numFmtId="0" fontId="84" fillId="0" borderId="39" xfId="85" applyFont="1" applyBorder="1" applyAlignment="1">
      <alignment horizontal="center"/>
      <protection/>
    </xf>
    <xf numFmtId="0" fontId="10" fillId="0" borderId="38" xfId="85" applyFont="1" applyFill="1" applyBorder="1">
      <alignment/>
      <protection/>
    </xf>
    <xf numFmtId="0" fontId="3" fillId="0" borderId="32" xfId="85" applyFont="1" applyBorder="1" applyAlignment="1">
      <alignment horizontal="left"/>
      <protection/>
    </xf>
    <xf numFmtId="0" fontId="3" fillId="55" borderId="38" xfId="85" applyFont="1" applyFill="1" applyBorder="1" applyAlignment="1">
      <alignment horizontal="left" wrapText="1"/>
      <protection/>
    </xf>
    <xf numFmtId="0" fontId="79" fillId="0" borderId="38" xfId="85" applyFont="1" applyBorder="1" applyAlignment="1">
      <alignment horizontal="left" indent="1"/>
      <protection/>
    </xf>
    <xf numFmtId="0" fontId="79" fillId="0" borderId="37" xfId="85" applyFont="1" applyBorder="1" applyAlignment="1">
      <alignment horizontal="left" indent="1"/>
      <protection/>
    </xf>
    <xf numFmtId="0" fontId="3" fillId="55" borderId="82" xfId="85" applyFont="1" applyFill="1" applyBorder="1" applyAlignment="1">
      <alignment horizontal="left"/>
      <protection/>
    </xf>
    <xf numFmtId="0" fontId="3" fillId="0" borderId="38" xfId="85" applyFont="1" applyBorder="1" applyAlignment="1">
      <alignment horizontal="center"/>
      <protection/>
    </xf>
    <xf numFmtId="0" fontId="3" fillId="0" borderId="56" xfId="85" applyFont="1" applyFill="1" applyBorder="1" applyAlignment="1">
      <alignment horizontal="center"/>
      <protection/>
    </xf>
    <xf numFmtId="0" fontId="3" fillId="0" borderId="60" xfId="85" applyFont="1" applyBorder="1" applyAlignment="1">
      <alignment horizontal="left"/>
      <protection/>
    </xf>
    <xf numFmtId="0" fontId="85" fillId="55" borderId="40" xfId="85" applyFont="1" applyFill="1" applyBorder="1" applyAlignment="1">
      <alignment horizontal="left"/>
      <protection/>
    </xf>
    <xf numFmtId="0" fontId="85" fillId="0" borderId="40" xfId="85" applyFont="1" applyBorder="1">
      <alignment/>
      <protection/>
    </xf>
    <xf numFmtId="0" fontId="3" fillId="0" borderId="39" xfId="85" applyFont="1" applyFill="1" applyBorder="1" applyAlignment="1">
      <alignment horizontal="center" vertical="top"/>
      <protection/>
    </xf>
    <xf numFmtId="0" fontId="10" fillId="0" borderId="83" xfId="85" applyFont="1" applyBorder="1">
      <alignment/>
      <protection/>
    </xf>
    <xf numFmtId="0" fontId="79" fillId="0" borderId="48" xfId="85" applyFont="1" applyBorder="1" applyAlignment="1">
      <alignment horizontal="left" indent="1"/>
      <protection/>
    </xf>
    <xf numFmtId="0" fontId="79" fillId="0" borderId="40" xfId="85" applyFont="1" applyBorder="1" applyAlignment="1">
      <alignment horizontal="left" indent="1"/>
      <protection/>
    </xf>
    <xf numFmtId="0" fontId="9" fillId="0" borderId="23" xfId="85" applyFont="1" applyBorder="1" applyAlignment="1">
      <alignment horizontal="center" vertical="center"/>
      <protection/>
    </xf>
    <xf numFmtId="0" fontId="9" fillId="0" borderId="45" xfId="85" applyFont="1" applyBorder="1" applyAlignment="1">
      <alignment horizontal="center" vertical="center"/>
      <protection/>
    </xf>
    <xf numFmtId="0" fontId="8" fillId="0" borderId="31" xfId="85" applyFont="1" applyFill="1" applyBorder="1" applyAlignment="1">
      <alignment horizontal="center" vertical="center"/>
      <protection/>
    </xf>
    <xf numFmtId="0" fontId="8" fillId="0" borderId="50" xfId="85" applyFont="1" applyFill="1" applyBorder="1" applyAlignment="1">
      <alignment horizontal="center" vertical="center"/>
      <protection/>
    </xf>
    <xf numFmtId="0" fontId="8" fillId="0" borderId="65" xfId="85" applyFont="1" applyFill="1" applyBorder="1" applyAlignment="1">
      <alignment horizontal="center" vertical="center"/>
      <protection/>
    </xf>
    <xf numFmtId="0" fontId="8" fillId="0" borderId="79" xfId="85" applyFont="1" applyFill="1" applyBorder="1" applyAlignment="1">
      <alignment horizontal="center" vertical="center"/>
      <protection/>
    </xf>
    <xf numFmtId="0" fontId="8" fillId="0" borderId="32" xfId="85" applyFont="1" applyFill="1" applyBorder="1" applyAlignment="1">
      <alignment horizontal="center" vertical="center"/>
      <protection/>
    </xf>
    <xf numFmtId="0" fontId="3" fillId="0" borderId="84" xfId="85" applyFont="1" applyFill="1" applyBorder="1" applyAlignment="1">
      <alignment horizontal="right"/>
      <protection/>
    </xf>
    <xf numFmtId="0" fontId="3" fillId="0" borderId="55" xfId="85" applyFont="1" applyFill="1" applyBorder="1" applyAlignment="1">
      <alignment horizontal="right"/>
      <protection/>
    </xf>
    <xf numFmtId="0" fontId="8" fillId="0" borderId="31" xfId="85" applyFont="1" applyBorder="1" applyAlignment="1">
      <alignment horizontal="center" vertical="center"/>
      <protection/>
    </xf>
    <xf numFmtId="0" fontId="8" fillId="0" borderId="37" xfId="85" applyFont="1" applyBorder="1" applyAlignment="1">
      <alignment horizontal="center" vertical="center"/>
      <protection/>
    </xf>
    <xf numFmtId="0" fontId="8" fillId="0" borderId="44" xfId="85" applyFont="1" applyBorder="1" applyAlignment="1">
      <alignment horizontal="center" vertical="center"/>
      <protection/>
    </xf>
    <xf numFmtId="0" fontId="8" fillId="0" borderId="79" xfId="85" applyFont="1" applyBorder="1" applyAlignment="1">
      <alignment horizontal="center" vertical="center"/>
      <protection/>
    </xf>
    <xf numFmtId="0" fontId="8" fillId="0" borderId="64" xfId="85" applyFont="1" applyBorder="1" applyAlignment="1">
      <alignment horizontal="center" vertical="center"/>
      <protection/>
    </xf>
    <xf numFmtId="0" fontId="8" fillId="0" borderId="67" xfId="85" applyFont="1" applyBorder="1" applyAlignment="1">
      <alignment horizontal="center" vertical="center"/>
      <protection/>
    </xf>
    <xf numFmtId="0" fontId="8" fillId="0" borderId="51" xfId="85" applyFont="1" applyBorder="1" applyAlignment="1">
      <alignment horizontal="center" vertical="center"/>
      <protection/>
    </xf>
    <xf numFmtId="0" fontId="8" fillId="0" borderId="52" xfId="85" applyFont="1" applyBorder="1" applyAlignment="1">
      <alignment horizontal="center" vertical="center"/>
      <protection/>
    </xf>
    <xf numFmtId="0" fontId="8" fillId="0" borderId="53" xfId="85" applyFont="1" applyBorder="1" applyAlignment="1">
      <alignment horizontal="center" vertical="center"/>
      <protection/>
    </xf>
    <xf numFmtId="0" fontId="3" fillId="0" borderId="44" xfId="85" applyFont="1" applyFill="1" applyBorder="1" applyAlignment="1">
      <alignment horizontal="center" vertical="top"/>
      <protection/>
    </xf>
    <xf numFmtId="0" fontId="3" fillId="0" borderId="45" xfId="85" applyFont="1" applyFill="1" applyBorder="1" applyAlignment="1">
      <alignment horizontal="center" vertical="top"/>
      <protection/>
    </xf>
    <xf numFmtId="0" fontId="3" fillId="0" borderId="36" xfId="85" applyFont="1" applyFill="1" applyBorder="1" applyAlignment="1">
      <alignment horizontal="center" vertical="top"/>
      <protection/>
    </xf>
    <xf numFmtId="0" fontId="3" fillId="0" borderId="0" xfId="85" applyFont="1" applyBorder="1" applyAlignment="1">
      <alignment horizontal="left" wrapText="1"/>
      <protection/>
    </xf>
    <xf numFmtId="0" fontId="8" fillId="0" borderId="56" xfId="85" applyFont="1" applyBorder="1" applyAlignment="1">
      <alignment horizontal="center" vertical="center"/>
      <protection/>
    </xf>
    <xf numFmtId="0" fontId="8" fillId="0" borderId="39" xfId="85" applyFont="1" applyBorder="1" applyAlignment="1">
      <alignment horizontal="center" vertical="center"/>
      <protection/>
    </xf>
    <xf numFmtId="0" fontId="8" fillId="0" borderId="28" xfId="85" applyFont="1" applyBorder="1" applyAlignment="1">
      <alignment horizontal="center" vertical="center"/>
      <protection/>
    </xf>
    <xf numFmtId="0" fontId="8" fillId="0" borderId="60" xfId="85" applyFont="1" applyBorder="1" applyAlignment="1">
      <alignment horizontal="center" vertical="center"/>
      <protection/>
    </xf>
    <xf numFmtId="0" fontId="8" fillId="0" borderId="40" xfId="85" applyFont="1" applyBorder="1" applyAlignment="1">
      <alignment horizontal="center" vertical="center"/>
      <protection/>
    </xf>
    <xf numFmtId="0" fontId="8" fillId="0" borderId="30" xfId="85" applyFont="1" applyBorder="1" applyAlignment="1">
      <alignment horizontal="center" vertical="center"/>
      <protection/>
    </xf>
    <xf numFmtId="0" fontId="9" fillId="0" borderId="36" xfId="85" applyFont="1" applyBorder="1" applyAlignment="1">
      <alignment horizontal="center" vertical="center"/>
      <protection/>
    </xf>
    <xf numFmtId="0" fontId="3" fillId="0" borderId="45" xfId="85" applyFont="1" applyFill="1" applyBorder="1" applyAlignment="1">
      <alignment horizontal="center"/>
      <protection/>
    </xf>
    <xf numFmtId="0" fontId="3" fillId="0" borderId="36" xfId="85" applyFont="1" applyFill="1" applyBorder="1" applyAlignment="1">
      <alignment horizontal="center"/>
      <protection/>
    </xf>
    <xf numFmtId="0" fontId="8" fillId="0" borderId="46" xfId="85" applyFont="1" applyBorder="1" applyAlignment="1">
      <alignment horizontal="center" vertical="center"/>
      <protection/>
    </xf>
    <xf numFmtId="0" fontId="8" fillId="0" borderId="58" xfId="85" applyFont="1" applyBorder="1" applyAlignment="1">
      <alignment horizontal="center" vertical="center"/>
      <protection/>
    </xf>
    <xf numFmtId="0" fontId="8" fillId="0" borderId="59" xfId="85" applyFont="1" applyBorder="1" applyAlignment="1">
      <alignment horizontal="center" vertical="center"/>
      <protection/>
    </xf>
    <xf numFmtId="0" fontId="8" fillId="0" borderId="76" xfId="85" applyFont="1" applyBorder="1" applyAlignment="1">
      <alignment horizontal="center" vertical="center"/>
      <protection/>
    </xf>
    <xf numFmtId="0" fontId="3" fillId="0" borderId="68" xfId="85" applyFont="1" applyFill="1" applyBorder="1" applyAlignment="1">
      <alignment horizontal="center"/>
      <protection/>
    </xf>
    <xf numFmtId="0" fontId="3" fillId="0" borderId="73" xfId="85" applyFont="1" applyFill="1" applyBorder="1" applyAlignment="1">
      <alignment horizontal="center"/>
      <protection/>
    </xf>
    <xf numFmtId="0" fontId="3" fillId="0" borderId="80" xfId="85" applyFont="1" applyFill="1" applyBorder="1" applyAlignment="1">
      <alignment horizontal="center"/>
      <protection/>
    </xf>
    <xf numFmtId="0" fontId="83" fillId="0" borderId="55" xfId="85" applyFont="1" applyFill="1" applyBorder="1" applyAlignment="1">
      <alignment horizontal="right"/>
      <protection/>
    </xf>
    <xf numFmtId="0" fontId="3" fillId="0" borderId="44" xfId="85" applyFont="1" applyFill="1" applyBorder="1" applyAlignment="1">
      <alignment horizontal="center"/>
      <protection/>
    </xf>
    <xf numFmtId="0" fontId="3" fillId="0" borderId="84" xfId="85" applyFont="1" applyFill="1" applyBorder="1" applyAlignment="1">
      <alignment horizontal="center"/>
      <protection/>
    </xf>
    <xf numFmtId="0" fontId="3" fillId="0" borderId="55" xfId="85" applyFont="1" applyFill="1" applyBorder="1" applyAlignment="1">
      <alignment horizontal="center"/>
      <protection/>
    </xf>
    <xf numFmtId="0" fontId="3" fillId="0" borderId="46" xfId="85" applyFont="1" applyFill="1" applyBorder="1" applyAlignment="1">
      <alignment horizontal="center"/>
      <protection/>
    </xf>
    <xf numFmtId="0" fontId="3" fillId="0" borderId="85" xfId="85" applyFont="1" applyFill="1" applyBorder="1" applyAlignment="1">
      <alignment horizontal="center"/>
      <protection/>
    </xf>
    <xf numFmtId="0" fontId="3" fillId="0" borderId="33" xfId="85" applyFont="1" applyFill="1" applyBorder="1" applyAlignment="1">
      <alignment horizontal="center"/>
      <protection/>
    </xf>
  </cellXfs>
  <cellStyles count="95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Normalny 4 2" xfId="89"/>
    <cellStyle name="Normalny 5" xfId="90"/>
    <cellStyle name="Obliczenia" xfId="91"/>
    <cellStyle name="Obliczenia 2" xfId="92"/>
    <cellStyle name="Percent" xfId="93"/>
    <cellStyle name="Procentowy 2" xfId="94"/>
    <cellStyle name="Suma" xfId="95"/>
    <cellStyle name="Suma 2" xfId="96"/>
    <cellStyle name="Tekst objaśnienia" xfId="97"/>
    <cellStyle name="Tekst objaśnienia 2" xfId="98"/>
    <cellStyle name="Tekst ostrzeżenia" xfId="99"/>
    <cellStyle name="Tekst ostrzeżenia 2" xfId="100"/>
    <cellStyle name="Tytuł" xfId="101"/>
    <cellStyle name="Tytuł 2" xfId="102"/>
    <cellStyle name="Uwaga" xfId="103"/>
    <cellStyle name="Uwaga 2" xfId="104"/>
    <cellStyle name="Currency" xfId="105"/>
    <cellStyle name="Currency [0]" xfId="106"/>
    <cellStyle name="Złe" xfId="107"/>
    <cellStyle name="Złe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180" zoomScaleNormal="180" zoomScalePageLayoutView="70" workbookViewId="0" topLeftCell="A7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H30+K30</f>
        <v>112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I30+L30</f>
        <v>42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J30+M30</f>
        <v>60</v>
      </c>
    </row>
    <row r="5" spans="1:13" ht="15" customHeight="1">
      <c r="A5" s="1"/>
      <c r="B5" s="7" t="s">
        <v>8</v>
      </c>
      <c r="C5" s="2"/>
      <c r="D5" s="2"/>
      <c r="H5" s="5" t="s">
        <v>9</v>
      </c>
      <c r="I5" s="1"/>
      <c r="J5" s="1"/>
      <c r="K5" s="1"/>
      <c r="L5" s="1"/>
      <c r="M5" s="1">
        <f>SUM(M2:M4)</f>
        <v>214</v>
      </c>
    </row>
    <row r="6" spans="1:13" ht="15" customHeight="1">
      <c r="A6" s="1"/>
      <c r="B6" s="7" t="s">
        <v>10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4" ht="3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3.5" customHeight="1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customHeight="1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32"/>
    </row>
    <row r="11" spans="1:14" s="1" customFormat="1" ht="16.5" customHeight="1">
      <c r="A11" s="23" t="s">
        <v>28</v>
      </c>
      <c r="B11" s="24" t="s">
        <v>29</v>
      </c>
      <c r="C11" s="25">
        <v>3</v>
      </c>
      <c r="D11" s="26" t="s">
        <v>30</v>
      </c>
      <c r="E11" s="27"/>
      <c r="F11" s="28">
        <v>8</v>
      </c>
      <c r="G11" s="28">
        <v>30</v>
      </c>
      <c r="H11" s="25">
        <v>14</v>
      </c>
      <c r="I11" s="26"/>
      <c r="J11" s="27">
        <v>16</v>
      </c>
      <c r="K11" s="25"/>
      <c r="L11" s="26"/>
      <c r="M11" s="27"/>
      <c r="N11" s="29" t="s">
        <v>31</v>
      </c>
    </row>
    <row r="12" spans="1:14" s="1" customFormat="1" ht="16.5" customHeight="1">
      <c r="A12" s="30" t="s">
        <v>32</v>
      </c>
      <c r="B12" s="31" t="s">
        <v>33</v>
      </c>
      <c r="C12" s="32">
        <v>3</v>
      </c>
      <c r="D12" s="26" t="s">
        <v>34</v>
      </c>
      <c r="E12" s="33"/>
      <c r="F12" s="34">
        <v>8</v>
      </c>
      <c r="G12" s="34">
        <v>30</v>
      </c>
      <c r="H12" s="35">
        <v>15</v>
      </c>
      <c r="I12" s="36">
        <v>15</v>
      </c>
      <c r="J12" s="33"/>
      <c r="K12" s="35"/>
      <c r="L12" s="36"/>
      <c r="M12" s="33"/>
      <c r="N12" s="37" t="s">
        <v>35</v>
      </c>
    </row>
    <row r="13" spans="1:14" s="1" customFormat="1" ht="16.5" customHeight="1">
      <c r="A13" s="30" t="s">
        <v>36</v>
      </c>
      <c r="B13" s="31" t="s">
        <v>37</v>
      </c>
      <c r="C13" s="32">
        <v>3</v>
      </c>
      <c r="D13" s="26" t="s">
        <v>34</v>
      </c>
      <c r="E13" s="33"/>
      <c r="F13" s="34">
        <v>8</v>
      </c>
      <c r="G13" s="34">
        <v>30</v>
      </c>
      <c r="H13" s="35">
        <v>15</v>
      </c>
      <c r="I13" s="36">
        <v>15</v>
      </c>
      <c r="J13" s="33"/>
      <c r="K13" s="35"/>
      <c r="L13" s="36"/>
      <c r="M13" s="33"/>
      <c r="N13" s="37" t="s">
        <v>38</v>
      </c>
    </row>
    <row r="14" spans="1:14" s="1" customFormat="1" ht="16.5" customHeight="1">
      <c r="A14" s="30" t="s">
        <v>39</v>
      </c>
      <c r="B14" s="38" t="s">
        <v>40</v>
      </c>
      <c r="C14" s="35"/>
      <c r="D14" s="36" t="s">
        <v>41</v>
      </c>
      <c r="E14" s="33"/>
      <c r="F14" s="34">
        <v>4</v>
      </c>
      <c r="G14" s="34">
        <v>20</v>
      </c>
      <c r="H14" s="35"/>
      <c r="I14" s="36"/>
      <c r="J14" s="33"/>
      <c r="K14" s="35">
        <v>20</v>
      </c>
      <c r="L14" s="36"/>
      <c r="M14" s="33"/>
      <c r="N14" s="37" t="s">
        <v>42</v>
      </c>
    </row>
    <row r="15" spans="1:14" s="1" customFormat="1" ht="16.5" customHeight="1">
      <c r="A15" s="30" t="s">
        <v>43</v>
      </c>
      <c r="B15" s="39" t="s">
        <v>44</v>
      </c>
      <c r="C15" s="32"/>
      <c r="D15" s="36" t="s">
        <v>45</v>
      </c>
      <c r="E15" s="33"/>
      <c r="F15" s="34">
        <v>5</v>
      </c>
      <c r="G15" s="34">
        <v>24</v>
      </c>
      <c r="H15" s="35">
        <v>12</v>
      </c>
      <c r="I15" s="36">
        <v>12</v>
      </c>
      <c r="J15" s="33"/>
      <c r="K15" s="35"/>
      <c r="L15" s="36"/>
      <c r="M15" s="33"/>
      <c r="N15" s="37" t="s">
        <v>46</v>
      </c>
    </row>
    <row r="16" spans="1:14" s="1" customFormat="1" ht="24">
      <c r="A16" s="40" t="s">
        <v>47</v>
      </c>
      <c r="B16" s="41" t="s">
        <v>48</v>
      </c>
      <c r="C16" s="42"/>
      <c r="D16" s="36" t="s">
        <v>41</v>
      </c>
      <c r="E16" s="33"/>
      <c r="F16" s="34">
        <v>12</v>
      </c>
      <c r="G16" s="34">
        <v>36</v>
      </c>
      <c r="H16" s="35">
        <v>18</v>
      </c>
      <c r="I16" s="36"/>
      <c r="J16" s="33"/>
      <c r="K16" s="35">
        <v>18</v>
      </c>
      <c r="L16" s="36"/>
      <c r="M16" s="43"/>
      <c r="N16" s="37"/>
    </row>
    <row r="17" spans="1:14" s="1" customFormat="1" ht="12.75" customHeight="1">
      <c r="A17" s="44"/>
      <c r="B17" s="45" t="s">
        <v>49</v>
      </c>
      <c r="C17" s="32"/>
      <c r="D17" s="36"/>
      <c r="E17" s="33"/>
      <c r="F17" s="34"/>
      <c r="G17" s="34"/>
      <c r="H17" s="35"/>
      <c r="I17" s="36"/>
      <c r="J17" s="33"/>
      <c r="K17" s="35"/>
      <c r="L17" s="36"/>
      <c r="M17" s="33"/>
      <c r="N17" s="37"/>
    </row>
    <row r="18" spans="1:14" s="1" customFormat="1" ht="12" customHeight="1">
      <c r="A18" s="46"/>
      <c r="B18" s="47" t="s">
        <v>50</v>
      </c>
      <c r="C18" s="32"/>
      <c r="D18" s="36"/>
      <c r="E18" s="33"/>
      <c r="F18" s="34"/>
      <c r="G18" s="34"/>
      <c r="H18" s="35"/>
      <c r="I18" s="36"/>
      <c r="J18" s="33"/>
      <c r="K18" s="35"/>
      <c r="L18" s="36"/>
      <c r="M18" s="33"/>
      <c r="N18" s="37" t="s">
        <v>42</v>
      </c>
    </row>
    <row r="19" spans="1:14" s="1" customFormat="1" ht="12" customHeight="1">
      <c r="A19" s="46"/>
      <c r="B19" s="48" t="s">
        <v>51</v>
      </c>
      <c r="C19" s="32"/>
      <c r="D19" s="36"/>
      <c r="E19" s="33"/>
      <c r="F19" s="34"/>
      <c r="G19" s="34"/>
      <c r="H19" s="35"/>
      <c r="I19" s="36"/>
      <c r="J19" s="33"/>
      <c r="K19" s="35"/>
      <c r="L19" s="36"/>
      <c r="M19" s="33"/>
      <c r="N19" s="37" t="s">
        <v>46</v>
      </c>
    </row>
    <row r="20" spans="1:14" s="1" customFormat="1" ht="12" customHeight="1">
      <c r="A20" s="46"/>
      <c r="B20" s="48" t="s">
        <v>52</v>
      </c>
      <c r="C20" s="49"/>
      <c r="D20" s="50"/>
      <c r="E20" s="51"/>
      <c r="F20" s="52"/>
      <c r="G20" s="52"/>
      <c r="H20" s="53"/>
      <c r="I20" s="50"/>
      <c r="J20" s="51"/>
      <c r="K20" s="53"/>
      <c r="L20" s="50"/>
      <c r="M20" s="51"/>
      <c r="N20" s="37" t="s">
        <v>53</v>
      </c>
    </row>
    <row r="21" spans="1:14" s="1" customFormat="1" ht="12" customHeight="1">
      <c r="A21" s="46"/>
      <c r="B21" s="54" t="s">
        <v>54</v>
      </c>
      <c r="C21" s="49"/>
      <c r="D21" s="50"/>
      <c r="E21" s="51"/>
      <c r="F21" s="52"/>
      <c r="G21" s="52"/>
      <c r="H21" s="53"/>
      <c r="I21" s="50"/>
      <c r="J21" s="51"/>
      <c r="K21" s="53"/>
      <c r="L21" s="50"/>
      <c r="M21" s="51"/>
      <c r="N21" s="37" t="s">
        <v>55</v>
      </c>
    </row>
    <row r="22" spans="1:14" s="1" customFormat="1" ht="12.75" customHeight="1">
      <c r="A22" s="46"/>
      <c r="B22" s="55" t="s">
        <v>56</v>
      </c>
      <c r="C22" s="32"/>
      <c r="D22" s="36"/>
      <c r="E22" s="33"/>
      <c r="F22" s="34"/>
      <c r="G22" s="34"/>
      <c r="H22" s="35"/>
      <c r="I22" s="36"/>
      <c r="J22" s="33"/>
      <c r="K22" s="35"/>
      <c r="L22" s="36"/>
      <c r="M22" s="33"/>
      <c r="N22" s="37"/>
    </row>
    <row r="23" spans="1:14" s="1" customFormat="1" ht="12" customHeight="1">
      <c r="A23" s="46"/>
      <c r="B23" s="48" t="s">
        <v>57</v>
      </c>
      <c r="C23" s="32"/>
      <c r="D23" s="36"/>
      <c r="E23" s="33"/>
      <c r="F23" s="34"/>
      <c r="G23" s="34"/>
      <c r="H23" s="35"/>
      <c r="I23" s="36"/>
      <c r="J23" s="33"/>
      <c r="K23" s="35"/>
      <c r="L23" s="36"/>
      <c r="M23" s="33"/>
      <c r="N23" s="37" t="s">
        <v>38</v>
      </c>
    </row>
    <row r="24" spans="1:14" s="1" customFormat="1" ht="12" customHeight="1">
      <c r="A24" s="46"/>
      <c r="B24" s="48" t="s">
        <v>58</v>
      </c>
      <c r="C24" s="32"/>
      <c r="D24" s="36"/>
      <c r="E24" s="33"/>
      <c r="F24" s="34"/>
      <c r="G24" s="34"/>
      <c r="H24" s="35"/>
      <c r="I24" s="36"/>
      <c r="J24" s="33"/>
      <c r="K24" s="35"/>
      <c r="L24" s="36"/>
      <c r="M24" s="33"/>
      <c r="N24" s="37" t="s">
        <v>42</v>
      </c>
    </row>
    <row r="25" spans="1:14" s="1" customFormat="1" ht="12" customHeight="1">
      <c r="A25" s="56"/>
      <c r="B25" s="48" t="s">
        <v>59</v>
      </c>
      <c r="C25" s="32"/>
      <c r="D25" s="36"/>
      <c r="E25" s="33"/>
      <c r="F25" s="34"/>
      <c r="G25" s="34"/>
      <c r="H25" s="35"/>
      <c r="I25" s="36"/>
      <c r="J25" s="33"/>
      <c r="K25" s="35"/>
      <c r="L25" s="36"/>
      <c r="M25" s="33"/>
      <c r="N25" s="37" t="s">
        <v>60</v>
      </c>
    </row>
    <row r="26" spans="1:14" s="1" customFormat="1" ht="12" customHeight="1">
      <c r="A26" s="46"/>
      <c r="B26" s="57" t="s">
        <v>61</v>
      </c>
      <c r="C26" s="49"/>
      <c r="D26" s="50"/>
      <c r="E26" s="51"/>
      <c r="F26" s="52"/>
      <c r="G26" s="52"/>
      <c r="H26" s="53"/>
      <c r="I26" s="50"/>
      <c r="J26" s="51"/>
      <c r="K26" s="53"/>
      <c r="L26" s="50"/>
      <c r="M26" s="51"/>
      <c r="N26" s="37" t="s">
        <v>42</v>
      </c>
    </row>
    <row r="27" spans="1:14" s="1" customFormat="1" ht="12" customHeight="1">
      <c r="A27" s="46"/>
      <c r="B27" s="57" t="s">
        <v>62</v>
      </c>
      <c r="C27" s="49"/>
      <c r="D27" s="50"/>
      <c r="E27" s="51"/>
      <c r="F27" s="52"/>
      <c r="G27" s="52"/>
      <c r="H27" s="53"/>
      <c r="I27" s="50"/>
      <c r="J27" s="51"/>
      <c r="K27" s="53"/>
      <c r="L27" s="50"/>
      <c r="M27" s="51"/>
      <c r="N27" s="37" t="s">
        <v>35</v>
      </c>
    </row>
    <row r="28" spans="1:14" s="1" customFormat="1" ht="12" customHeight="1">
      <c r="A28" s="46"/>
      <c r="B28" s="57" t="s">
        <v>63</v>
      </c>
      <c r="C28" s="49"/>
      <c r="D28" s="50"/>
      <c r="E28" s="51"/>
      <c r="F28" s="52"/>
      <c r="G28" s="52"/>
      <c r="H28" s="53"/>
      <c r="I28" s="50"/>
      <c r="J28" s="51"/>
      <c r="K28" s="53"/>
      <c r="L28" s="50"/>
      <c r="M28" s="51"/>
      <c r="N28" s="37" t="s">
        <v>64</v>
      </c>
    </row>
    <row r="29" spans="1:14" s="1" customFormat="1" ht="16.5" customHeight="1" thickBot="1">
      <c r="A29" s="44" t="s">
        <v>65</v>
      </c>
      <c r="B29" s="58" t="s">
        <v>66</v>
      </c>
      <c r="C29" s="49"/>
      <c r="D29" s="50"/>
      <c r="E29" s="51" t="s">
        <v>67</v>
      </c>
      <c r="F29" s="52">
        <v>15</v>
      </c>
      <c r="G29" s="52">
        <v>44</v>
      </c>
      <c r="H29" s="53"/>
      <c r="I29" s="50"/>
      <c r="J29" s="51">
        <v>22</v>
      </c>
      <c r="K29" s="53"/>
      <c r="L29" s="50"/>
      <c r="M29" s="51">
        <v>22</v>
      </c>
      <c r="N29" s="59" t="s">
        <v>68</v>
      </c>
    </row>
    <row r="30" spans="1:14" s="1" customFormat="1" ht="16.5" customHeight="1" thickBot="1">
      <c r="A30" s="338" t="s">
        <v>69</v>
      </c>
      <c r="B30" s="339"/>
      <c r="C30" s="60">
        <v>3</v>
      </c>
      <c r="D30" s="61"/>
      <c r="E30" s="62"/>
      <c r="F30" s="63">
        <f aca="true" t="shared" si="0" ref="F30:M30">SUM(F11:F29)</f>
        <v>60</v>
      </c>
      <c r="G30" s="63">
        <f t="shared" si="0"/>
        <v>214</v>
      </c>
      <c r="H30" s="64">
        <f t="shared" si="0"/>
        <v>74</v>
      </c>
      <c r="I30" s="65">
        <f t="shared" si="0"/>
        <v>42</v>
      </c>
      <c r="J30" s="66">
        <f t="shared" si="0"/>
        <v>38</v>
      </c>
      <c r="K30" s="64">
        <f t="shared" si="0"/>
        <v>38</v>
      </c>
      <c r="L30" s="65">
        <f t="shared" si="0"/>
        <v>0</v>
      </c>
      <c r="M30" s="66">
        <f t="shared" si="0"/>
        <v>22</v>
      </c>
      <c r="N30" s="67"/>
    </row>
    <row r="31" spans="3:14" s="1" customFormat="1" ht="4.5" customHeight="1">
      <c r="C31" s="2"/>
      <c r="D31" s="2"/>
      <c r="E31" s="2"/>
      <c r="N31" s="68"/>
    </row>
    <row r="32" spans="1:14" s="73" customFormat="1" ht="11.25" customHeight="1">
      <c r="A32" s="69"/>
      <c r="B32" s="70" t="s">
        <v>70</v>
      </c>
      <c r="C32" s="71">
        <v>266</v>
      </c>
      <c r="D32" s="71"/>
      <c r="E32" s="71"/>
      <c r="F32" s="69"/>
      <c r="G32" s="69"/>
      <c r="H32" s="69"/>
      <c r="I32" s="69"/>
      <c r="J32" s="69"/>
      <c r="K32" s="72" t="s">
        <v>71</v>
      </c>
      <c r="L32" s="69">
        <v>60</v>
      </c>
      <c r="M32" s="69"/>
      <c r="N32" s="69"/>
    </row>
    <row r="33" spans="1:14" s="73" customFormat="1" ht="11.25" customHeight="1">
      <c r="A33" s="69"/>
      <c r="B33" s="70" t="s">
        <v>72</v>
      </c>
      <c r="C33" s="71">
        <f>G30</f>
        <v>214</v>
      </c>
      <c r="D33" s="71"/>
      <c r="E33" s="71"/>
      <c r="F33" s="69"/>
      <c r="G33" s="69"/>
      <c r="H33" s="69"/>
      <c r="I33" s="69"/>
      <c r="J33" s="69"/>
      <c r="K33" s="72" t="s">
        <v>73</v>
      </c>
      <c r="L33" s="69">
        <f>F30</f>
        <v>60</v>
      </c>
      <c r="M33" s="69"/>
      <c r="N33" s="69"/>
    </row>
    <row r="34" spans="1:14" s="73" customFormat="1" ht="11.25" customHeight="1">
      <c r="A34" s="69"/>
      <c r="B34" s="70" t="s">
        <v>74</v>
      </c>
      <c r="C34" s="71">
        <f>SUM(C32:C33)</f>
        <v>480</v>
      </c>
      <c r="D34" s="71"/>
      <c r="E34" s="71"/>
      <c r="F34" s="69"/>
      <c r="G34" s="69"/>
      <c r="H34" s="69"/>
      <c r="I34" s="69"/>
      <c r="J34" s="69"/>
      <c r="K34" s="70" t="s">
        <v>74</v>
      </c>
      <c r="L34" s="69">
        <f>SUM(L32:L33)</f>
        <v>120</v>
      </c>
      <c r="M34" s="69"/>
      <c r="N34" s="69"/>
    </row>
    <row r="35" spans="1:14" s="73" customFormat="1" ht="11.25" customHeight="1">
      <c r="A35" s="69"/>
      <c r="B35" s="70" t="s">
        <v>75</v>
      </c>
      <c r="C35" s="71">
        <f>480-C34</f>
        <v>0</v>
      </c>
      <c r="D35" s="71"/>
      <c r="E35" s="71" t="s">
        <v>76</v>
      </c>
      <c r="F35" s="69"/>
      <c r="G35" s="69"/>
      <c r="H35" s="69"/>
      <c r="I35" s="69"/>
      <c r="J35" s="69"/>
      <c r="K35" s="70" t="s">
        <v>75</v>
      </c>
      <c r="L35" s="69">
        <f>120-L34</f>
        <v>0</v>
      </c>
      <c r="M35" s="69"/>
      <c r="N35" s="69"/>
    </row>
    <row r="36" spans="1:14" s="1" customFormat="1" ht="16.5" customHeight="1">
      <c r="A36" s="74"/>
      <c r="B36" s="74"/>
      <c r="C36" s="75"/>
      <c r="D36" s="75"/>
      <c r="E36" s="75"/>
      <c r="F36" s="74"/>
      <c r="G36" s="74"/>
      <c r="H36" s="74"/>
      <c r="I36" s="74"/>
      <c r="J36" s="74"/>
      <c r="K36" s="74"/>
      <c r="L36" s="74"/>
      <c r="M36" s="74"/>
      <c r="N36" s="76"/>
    </row>
    <row r="37" spans="3:14" s="1" customFormat="1" ht="16.5" customHeight="1">
      <c r="C37" s="2"/>
      <c r="D37" s="2"/>
      <c r="E37" s="2"/>
      <c r="N37" s="68"/>
    </row>
    <row r="38" spans="3:14" s="1" customFormat="1" ht="16.5" customHeight="1">
      <c r="C38" s="2"/>
      <c r="D38" s="2"/>
      <c r="E38" s="2"/>
      <c r="N38" s="68"/>
    </row>
    <row r="39" spans="3:14" s="1" customFormat="1" ht="16.5" customHeight="1">
      <c r="C39" s="2"/>
      <c r="D39" s="2"/>
      <c r="E39" s="2"/>
      <c r="N39" s="68"/>
    </row>
  </sheetData>
  <sheetProtection/>
  <mergeCells count="9">
    <mergeCell ref="N8:N10"/>
    <mergeCell ref="F9:F10"/>
    <mergeCell ref="H9:J9"/>
    <mergeCell ref="K9:M9"/>
    <mergeCell ref="A30:B30"/>
    <mergeCell ref="A8:A10"/>
    <mergeCell ref="B8:B10"/>
    <mergeCell ref="C8:E8"/>
    <mergeCell ref="G8:M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130" zoomScaleNormal="130" zoomScalePageLayoutView="70" workbookViewId="0" topLeftCell="A5">
      <selection activeCell="B19" sqref="B19"/>
    </sheetView>
  </sheetViews>
  <sheetFormatPr defaultColWidth="9.140625" defaultRowHeight="15"/>
  <cols>
    <col min="1" max="1" width="3.8515625" style="4" customWidth="1"/>
    <col min="2" max="2" width="50.7109375" style="4" customWidth="1"/>
    <col min="3" max="3" width="6.57421875" style="3" customWidth="1"/>
    <col min="4" max="4" width="7.57421875" style="3" customWidth="1"/>
    <col min="5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H25+K25</f>
        <v>114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I25+L25</f>
        <v>67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J25+M25</f>
        <v>58</v>
      </c>
    </row>
    <row r="5" spans="1:13" ht="15" customHeight="1">
      <c r="A5" s="1"/>
      <c r="B5" s="7" t="s">
        <v>142</v>
      </c>
      <c r="C5" s="2"/>
      <c r="D5" s="2"/>
      <c r="H5" s="5" t="s">
        <v>9</v>
      </c>
      <c r="I5" s="1"/>
      <c r="J5" s="1"/>
      <c r="K5" s="1"/>
      <c r="L5" s="1"/>
      <c r="M5" s="1">
        <f>SUM(M2:M4)</f>
        <v>239</v>
      </c>
    </row>
    <row r="6" spans="1:13" ht="15" customHeight="1">
      <c r="A6" s="1"/>
      <c r="B6" s="7" t="s">
        <v>174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4" ht="6" customHeight="1" thickBot="1">
      <c r="A7" s="8"/>
      <c r="B7" s="281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32"/>
    </row>
    <row r="11" spans="1:14" s="1" customFormat="1" ht="16.5" customHeight="1">
      <c r="A11" s="23" t="s">
        <v>28</v>
      </c>
      <c r="B11" s="282" t="s">
        <v>144</v>
      </c>
      <c r="C11" s="283">
        <v>4</v>
      </c>
      <c r="D11" s="284" t="s">
        <v>145</v>
      </c>
      <c r="E11" s="285"/>
      <c r="F11" s="56">
        <v>7</v>
      </c>
      <c r="G11" s="56">
        <f>SUM(H11:M11)</f>
        <v>45</v>
      </c>
      <c r="H11" s="283"/>
      <c r="I11" s="284"/>
      <c r="J11" s="285"/>
      <c r="K11" s="283">
        <v>18</v>
      </c>
      <c r="L11" s="284">
        <v>17</v>
      </c>
      <c r="M11" s="285">
        <v>10</v>
      </c>
      <c r="N11" s="29" t="s">
        <v>35</v>
      </c>
    </row>
    <row r="12" spans="1:14" s="1" customFormat="1" ht="16.5" customHeight="1">
      <c r="A12" s="30" t="s">
        <v>32</v>
      </c>
      <c r="B12" s="286" t="s">
        <v>146</v>
      </c>
      <c r="C12" s="175">
        <v>3</v>
      </c>
      <c r="D12" s="176" t="s">
        <v>34</v>
      </c>
      <c r="E12" s="177"/>
      <c r="F12" s="211">
        <v>5</v>
      </c>
      <c r="G12" s="211">
        <v>30</v>
      </c>
      <c r="H12" s="180">
        <v>14</v>
      </c>
      <c r="I12" s="176">
        <v>16</v>
      </c>
      <c r="J12" s="177"/>
      <c r="K12" s="180"/>
      <c r="L12" s="176"/>
      <c r="M12" s="177"/>
      <c r="N12" s="37" t="s">
        <v>147</v>
      </c>
    </row>
    <row r="13" spans="1:14" s="1" customFormat="1" ht="16.5" customHeight="1">
      <c r="A13" s="30" t="s">
        <v>36</v>
      </c>
      <c r="B13" s="286" t="s">
        <v>148</v>
      </c>
      <c r="C13" s="175">
        <v>3</v>
      </c>
      <c r="D13" s="176" t="s">
        <v>149</v>
      </c>
      <c r="E13" s="177"/>
      <c r="F13" s="211">
        <v>6</v>
      </c>
      <c r="G13" s="211">
        <f>SUM(H13:M13)</f>
        <v>30</v>
      </c>
      <c r="H13" s="180">
        <v>12</v>
      </c>
      <c r="I13" s="176">
        <v>18</v>
      </c>
      <c r="J13" s="177"/>
      <c r="K13" s="180"/>
      <c r="L13" s="176"/>
      <c r="M13" s="177"/>
      <c r="N13" s="37" t="s">
        <v>35</v>
      </c>
    </row>
    <row r="14" spans="1:14" s="1" customFormat="1" ht="16.5" customHeight="1">
      <c r="A14" s="30" t="s">
        <v>39</v>
      </c>
      <c r="B14" s="287" t="s">
        <v>150</v>
      </c>
      <c r="C14" s="180">
        <v>4</v>
      </c>
      <c r="D14" s="176" t="s">
        <v>151</v>
      </c>
      <c r="E14" s="177"/>
      <c r="F14" s="211">
        <v>5</v>
      </c>
      <c r="G14" s="211">
        <v>18</v>
      </c>
      <c r="H14" s="180"/>
      <c r="I14" s="176"/>
      <c r="J14" s="177"/>
      <c r="K14" s="180">
        <v>8</v>
      </c>
      <c r="L14" s="176">
        <v>6</v>
      </c>
      <c r="M14" s="177">
        <v>4</v>
      </c>
      <c r="N14" s="37" t="s">
        <v>35</v>
      </c>
    </row>
    <row r="15" spans="1:14" s="1" customFormat="1" ht="16.5" customHeight="1">
      <c r="A15" s="30" t="s">
        <v>43</v>
      </c>
      <c r="B15" s="288" t="s">
        <v>152</v>
      </c>
      <c r="C15" s="175">
        <v>3</v>
      </c>
      <c r="D15" s="176" t="s">
        <v>34</v>
      </c>
      <c r="E15" s="177"/>
      <c r="F15" s="211">
        <v>5</v>
      </c>
      <c r="G15" s="211">
        <v>24</v>
      </c>
      <c r="H15" s="180">
        <v>14</v>
      </c>
      <c r="I15" s="176">
        <v>10</v>
      </c>
      <c r="J15" s="177"/>
      <c r="K15" s="180"/>
      <c r="L15" s="176"/>
      <c r="M15" s="177"/>
      <c r="N15" s="37" t="s">
        <v>35</v>
      </c>
    </row>
    <row r="16" spans="1:14" s="1" customFormat="1" ht="24">
      <c r="A16" s="30" t="s">
        <v>47</v>
      </c>
      <c r="B16" s="289" t="s">
        <v>175</v>
      </c>
      <c r="C16" s="42"/>
      <c r="D16" s="36" t="s">
        <v>132</v>
      </c>
      <c r="E16" s="33"/>
      <c r="F16" s="34">
        <v>4</v>
      </c>
      <c r="G16" s="34">
        <f>SUM(H16:M16)</f>
        <v>12</v>
      </c>
      <c r="H16" s="35">
        <v>12</v>
      </c>
      <c r="I16" s="36"/>
      <c r="J16" s="33"/>
      <c r="K16" s="35"/>
      <c r="L16" s="36"/>
      <c r="M16" s="43"/>
      <c r="N16" s="37" t="s">
        <v>35</v>
      </c>
    </row>
    <row r="17" spans="1:14" s="1" customFormat="1" ht="24">
      <c r="A17" s="290" t="s">
        <v>65</v>
      </c>
      <c r="B17" s="291" t="s">
        <v>154</v>
      </c>
      <c r="C17" s="292"/>
      <c r="D17" s="293" t="s">
        <v>155</v>
      </c>
      <c r="E17" s="294"/>
      <c r="F17" s="295">
        <v>10</v>
      </c>
      <c r="G17" s="295">
        <v>36</v>
      </c>
      <c r="H17" s="296">
        <v>18</v>
      </c>
      <c r="I17" s="293"/>
      <c r="J17" s="297"/>
      <c r="K17" s="296">
        <v>18</v>
      </c>
      <c r="L17" s="293"/>
      <c r="M17" s="297"/>
      <c r="N17" s="298"/>
    </row>
    <row r="18" spans="1:14" s="1" customFormat="1" ht="16.5" customHeight="1">
      <c r="A18" s="299"/>
      <c r="B18" s="45" t="s">
        <v>49</v>
      </c>
      <c r="C18" s="292"/>
      <c r="D18" s="293"/>
      <c r="E18" s="294"/>
      <c r="F18" s="295"/>
      <c r="G18" s="295"/>
      <c r="H18" s="296"/>
      <c r="I18" s="293"/>
      <c r="J18" s="297"/>
      <c r="K18" s="296"/>
      <c r="L18" s="293"/>
      <c r="M18" s="297"/>
      <c r="N18" s="298"/>
    </row>
    <row r="19" spans="1:14" s="1" customFormat="1" ht="16.5" customHeight="1">
      <c r="A19" s="370"/>
      <c r="B19" s="300" t="s">
        <v>176</v>
      </c>
      <c r="C19" s="175"/>
      <c r="D19" s="176"/>
      <c r="E19" s="177"/>
      <c r="F19" s="211"/>
      <c r="G19" s="211"/>
      <c r="H19" s="180"/>
      <c r="I19" s="176"/>
      <c r="J19" s="177"/>
      <c r="K19" s="180"/>
      <c r="L19" s="176"/>
      <c r="M19" s="177"/>
      <c r="N19" s="267" t="s">
        <v>35</v>
      </c>
    </row>
    <row r="20" spans="1:14" s="1" customFormat="1" ht="16.5" customHeight="1">
      <c r="A20" s="360"/>
      <c r="B20" s="301" t="s">
        <v>177</v>
      </c>
      <c r="C20" s="175"/>
      <c r="D20" s="176"/>
      <c r="E20" s="177"/>
      <c r="F20" s="211"/>
      <c r="G20" s="211"/>
      <c r="H20" s="180"/>
      <c r="I20" s="176"/>
      <c r="J20" s="177"/>
      <c r="K20" s="180"/>
      <c r="L20" s="176"/>
      <c r="M20" s="177"/>
      <c r="N20" s="267" t="s">
        <v>178</v>
      </c>
    </row>
    <row r="21" spans="1:14" s="1" customFormat="1" ht="16.5" customHeight="1">
      <c r="A21" s="360"/>
      <c r="B21" s="45" t="s">
        <v>56</v>
      </c>
      <c r="C21" s="175"/>
      <c r="D21" s="176"/>
      <c r="E21" s="177"/>
      <c r="F21" s="211"/>
      <c r="G21" s="211"/>
      <c r="H21" s="180"/>
      <c r="I21" s="176"/>
      <c r="J21" s="177"/>
      <c r="K21" s="180"/>
      <c r="L21" s="176"/>
      <c r="M21" s="177"/>
      <c r="N21" s="267"/>
    </row>
    <row r="22" spans="1:14" s="1" customFormat="1" ht="16.5" customHeight="1">
      <c r="A22" s="360"/>
      <c r="B22" s="302" t="s">
        <v>179</v>
      </c>
      <c r="C22" s="175"/>
      <c r="D22" s="176"/>
      <c r="E22" s="177"/>
      <c r="F22" s="211"/>
      <c r="G22" s="211"/>
      <c r="H22" s="180"/>
      <c r="I22" s="176"/>
      <c r="J22" s="177"/>
      <c r="K22" s="180"/>
      <c r="L22" s="176"/>
      <c r="M22" s="177"/>
      <c r="N22" s="267" t="s">
        <v>35</v>
      </c>
    </row>
    <row r="23" spans="1:14" s="1" customFormat="1" ht="16.5" customHeight="1">
      <c r="A23" s="361"/>
      <c r="B23" s="303" t="s">
        <v>180</v>
      </c>
      <c r="C23" s="175"/>
      <c r="D23" s="176"/>
      <c r="E23" s="177"/>
      <c r="F23" s="211"/>
      <c r="G23" s="211"/>
      <c r="H23" s="180"/>
      <c r="I23" s="176"/>
      <c r="J23" s="177"/>
      <c r="K23" s="180"/>
      <c r="L23" s="176"/>
      <c r="M23" s="177"/>
      <c r="N23" s="304" t="s">
        <v>35</v>
      </c>
    </row>
    <row r="24" spans="1:14" s="1" customFormat="1" ht="16.5" customHeight="1" thickBot="1">
      <c r="A24" s="44" t="s">
        <v>89</v>
      </c>
      <c r="B24" s="305" t="s">
        <v>66</v>
      </c>
      <c r="C24" s="306"/>
      <c r="D24" s="185"/>
      <c r="E24" s="186" t="s">
        <v>67</v>
      </c>
      <c r="F24" s="307">
        <v>15</v>
      </c>
      <c r="G24" s="307">
        <f>SUM(H24:M24)</f>
        <v>44</v>
      </c>
      <c r="H24" s="184"/>
      <c r="I24" s="185"/>
      <c r="J24" s="186">
        <v>22</v>
      </c>
      <c r="K24" s="184"/>
      <c r="L24" s="185"/>
      <c r="M24" s="186">
        <v>22</v>
      </c>
      <c r="N24" s="59" t="s">
        <v>68</v>
      </c>
    </row>
    <row r="25" spans="1:14" s="1" customFormat="1" ht="16.5" customHeight="1" thickBot="1">
      <c r="A25" s="338" t="s">
        <v>69</v>
      </c>
      <c r="B25" s="339"/>
      <c r="C25" s="60">
        <v>5</v>
      </c>
      <c r="D25" s="61"/>
      <c r="E25" s="62"/>
      <c r="F25" s="63">
        <f aca="true" t="shared" si="0" ref="F25:M25">SUM(F11:F24)</f>
        <v>57</v>
      </c>
      <c r="G25" s="63">
        <f>SUM(G11:G24)</f>
        <v>239</v>
      </c>
      <c r="H25" s="64">
        <f t="shared" si="0"/>
        <v>70</v>
      </c>
      <c r="I25" s="65">
        <f t="shared" si="0"/>
        <v>44</v>
      </c>
      <c r="J25" s="66">
        <f t="shared" si="0"/>
        <v>22</v>
      </c>
      <c r="K25" s="64">
        <f t="shared" si="0"/>
        <v>44</v>
      </c>
      <c r="L25" s="65">
        <f t="shared" si="0"/>
        <v>23</v>
      </c>
      <c r="M25" s="66">
        <f t="shared" si="0"/>
        <v>36</v>
      </c>
      <c r="N25" s="67"/>
    </row>
    <row r="26" spans="2:14" s="1" customFormat="1" ht="16.5" customHeight="1">
      <c r="B26" s="74"/>
      <c r="C26" s="75"/>
      <c r="D26" s="75"/>
      <c r="E26" s="75"/>
      <c r="F26" s="74"/>
      <c r="G26" s="74"/>
      <c r="H26" s="74"/>
      <c r="I26" s="74"/>
      <c r="J26" s="74"/>
      <c r="K26" s="74"/>
      <c r="L26" s="74"/>
      <c r="M26" s="74"/>
      <c r="N26" s="76"/>
    </row>
    <row r="27" spans="2:14" s="147" customFormat="1" ht="12" customHeight="1">
      <c r="B27" s="72" t="s">
        <v>72</v>
      </c>
      <c r="C27" s="149">
        <v>241</v>
      </c>
      <c r="D27" s="149"/>
      <c r="E27" s="149"/>
      <c r="F27" s="76"/>
      <c r="G27" s="76"/>
      <c r="H27" s="76"/>
      <c r="I27" s="76"/>
      <c r="J27" s="76"/>
      <c r="K27" s="72" t="s">
        <v>71</v>
      </c>
      <c r="L27" s="76">
        <v>63</v>
      </c>
      <c r="M27" s="76"/>
      <c r="N27" s="76"/>
    </row>
    <row r="28" spans="2:14" s="147" customFormat="1" ht="12" customHeight="1">
      <c r="B28" s="72" t="s">
        <v>97</v>
      </c>
      <c r="C28" s="149">
        <f>G25</f>
        <v>239</v>
      </c>
      <c r="D28" s="149"/>
      <c r="E28" s="149"/>
      <c r="F28" s="76"/>
      <c r="G28" s="76"/>
      <c r="H28" s="76"/>
      <c r="I28" s="76"/>
      <c r="J28" s="76"/>
      <c r="K28" s="72" t="s">
        <v>73</v>
      </c>
      <c r="L28" s="76">
        <f>F25</f>
        <v>57</v>
      </c>
      <c r="M28" s="76"/>
      <c r="N28" s="76"/>
    </row>
    <row r="29" spans="2:14" s="147" customFormat="1" ht="12" customHeight="1">
      <c r="B29" s="72" t="s">
        <v>74</v>
      </c>
      <c r="C29" s="149">
        <f>SUM(C27:C28)</f>
        <v>480</v>
      </c>
      <c r="D29" s="149"/>
      <c r="E29" s="149"/>
      <c r="F29" s="76"/>
      <c r="G29" s="76"/>
      <c r="H29" s="76"/>
      <c r="I29" s="76"/>
      <c r="J29" s="76"/>
      <c r="K29" s="72" t="s">
        <v>74</v>
      </c>
      <c r="L29" s="76">
        <f>SUM(L27:L28)</f>
        <v>120</v>
      </c>
      <c r="M29" s="76"/>
      <c r="N29" s="76"/>
    </row>
    <row r="30" spans="2:14" s="147" customFormat="1" ht="12" customHeight="1">
      <c r="B30" s="72" t="s">
        <v>75</v>
      </c>
      <c r="C30" s="149">
        <f>480-C29</f>
        <v>0</v>
      </c>
      <c r="D30" s="149"/>
      <c r="E30" s="149" t="s">
        <v>76</v>
      </c>
      <c r="F30" s="149"/>
      <c r="G30" s="76"/>
      <c r="H30" s="76"/>
      <c r="I30" s="76"/>
      <c r="J30" s="76"/>
      <c r="K30" s="72" t="s">
        <v>75</v>
      </c>
      <c r="L30" s="76">
        <f>120-L29</f>
        <v>0</v>
      </c>
      <c r="M30" s="76"/>
      <c r="N30" s="76"/>
    </row>
    <row r="31" spans="2:14" s="147" customFormat="1" ht="16.5" customHeight="1">
      <c r="B31" s="76"/>
      <c r="C31" s="149"/>
      <c r="D31" s="149"/>
      <c r="E31" s="149"/>
      <c r="F31" s="76"/>
      <c r="G31" s="76"/>
      <c r="H31" s="76"/>
      <c r="I31" s="76"/>
      <c r="J31" s="76"/>
      <c r="K31" s="76"/>
      <c r="L31" s="76"/>
      <c r="M31" s="76"/>
      <c r="N31" s="76"/>
    </row>
    <row r="32" spans="3:14" s="1" customFormat="1" ht="16.5" customHeight="1">
      <c r="C32" s="2"/>
      <c r="D32" s="2"/>
      <c r="E32" s="2"/>
      <c r="N32" s="68"/>
    </row>
    <row r="33" spans="3:14" s="1" customFormat="1" ht="16.5" customHeight="1">
      <c r="C33" s="2"/>
      <c r="D33" s="2"/>
      <c r="E33" s="2"/>
      <c r="N33" s="68"/>
    </row>
    <row r="34" spans="3:14" s="1" customFormat="1" ht="16.5" customHeight="1">
      <c r="C34" s="2"/>
      <c r="D34" s="2"/>
      <c r="E34" s="2"/>
      <c r="N34" s="68"/>
    </row>
    <row r="35" spans="3:14" s="1" customFormat="1" ht="16.5" customHeight="1">
      <c r="C35" s="2"/>
      <c r="D35" s="2"/>
      <c r="E35" s="2"/>
      <c r="N35" s="68"/>
    </row>
  </sheetData>
  <sheetProtection/>
  <mergeCells count="10">
    <mergeCell ref="A25:B25"/>
    <mergeCell ref="A8:A10"/>
    <mergeCell ref="B8:B10"/>
    <mergeCell ref="C8:E8"/>
    <mergeCell ref="G8:M8"/>
    <mergeCell ref="N8:N10"/>
    <mergeCell ref="F9:F10"/>
    <mergeCell ref="H9:J9"/>
    <mergeCell ref="K9:M9"/>
    <mergeCell ref="A19:A23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130" zoomScaleNormal="130" zoomScalePageLayoutView="70" workbookViewId="0" topLeftCell="A4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H22+K22</f>
        <v>112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I22+L22</f>
        <v>48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J22+M22</f>
        <v>44</v>
      </c>
    </row>
    <row r="5" spans="1:13" ht="15" customHeight="1">
      <c r="A5" s="1"/>
      <c r="B5" s="7" t="s">
        <v>181</v>
      </c>
      <c r="C5" s="2"/>
      <c r="D5" s="2"/>
      <c r="H5" s="5" t="s">
        <v>9</v>
      </c>
      <c r="I5" s="1"/>
      <c r="J5" s="1"/>
      <c r="K5" s="1"/>
      <c r="L5" s="1"/>
      <c r="M5" s="1">
        <f>SUM(M2:M4)</f>
        <v>204</v>
      </c>
    </row>
    <row r="6" spans="1:13" ht="15" customHeight="1">
      <c r="A6" s="1"/>
      <c r="B6" s="7" t="s">
        <v>182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4" ht="6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32"/>
    </row>
    <row r="11" spans="1:14" s="1" customFormat="1" ht="16.5" customHeight="1">
      <c r="A11" s="23" t="s">
        <v>28</v>
      </c>
      <c r="B11" s="317" t="s">
        <v>183</v>
      </c>
      <c r="C11" s="283">
        <v>3</v>
      </c>
      <c r="D11" s="284" t="s">
        <v>34</v>
      </c>
      <c r="E11" s="285"/>
      <c r="F11" s="56">
        <v>5</v>
      </c>
      <c r="G11" s="56">
        <v>20</v>
      </c>
      <c r="H11" s="283">
        <v>10</v>
      </c>
      <c r="I11" s="284">
        <v>10</v>
      </c>
      <c r="J11" s="285"/>
      <c r="K11" s="283"/>
      <c r="L11" s="284"/>
      <c r="M11" s="285"/>
      <c r="N11" s="29" t="s">
        <v>184</v>
      </c>
    </row>
    <row r="12" spans="1:14" s="1" customFormat="1" ht="16.5" customHeight="1">
      <c r="A12" s="30" t="s">
        <v>32</v>
      </c>
      <c r="B12" s="288" t="s">
        <v>185</v>
      </c>
      <c r="C12" s="175"/>
      <c r="D12" s="176" t="s">
        <v>132</v>
      </c>
      <c r="E12" s="177"/>
      <c r="F12" s="211">
        <v>5</v>
      </c>
      <c r="G12" s="211">
        <v>18</v>
      </c>
      <c r="H12" s="180">
        <v>18</v>
      </c>
      <c r="I12" s="176"/>
      <c r="J12" s="177"/>
      <c r="K12" s="180"/>
      <c r="L12" s="176"/>
      <c r="M12" s="177"/>
      <c r="N12" s="37" t="s">
        <v>184</v>
      </c>
    </row>
    <row r="13" spans="1:14" s="1" customFormat="1" ht="16.5" customHeight="1">
      <c r="A13" s="30" t="s">
        <v>36</v>
      </c>
      <c r="B13" s="286" t="s">
        <v>186</v>
      </c>
      <c r="C13" s="175">
        <v>3</v>
      </c>
      <c r="D13" s="176" t="s">
        <v>34</v>
      </c>
      <c r="E13" s="177"/>
      <c r="F13" s="211">
        <v>7</v>
      </c>
      <c r="G13" s="211">
        <v>30</v>
      </c>
      <c r="H13" s="180">
        <v>15</v>
      </c>
      <c r="I13" s="176">
        <v>15</v>
      </c>
      <c r="J13" s="177"/>
      <c r="K13" s="180"/>
      <c r="L13" s="176"/>
      <c r="M13" s="177"/>
      <c r="N13" s="37" t="s">
        <v>184</v>
      </c>
    </row>
    <row r="14" spans="1:14" s="1" customFormat="1" ht="16.5" customHeight="1">
      <c r="A14" s="30" t="s">
        <v>39</v>
      </c>
      <c r="B14" s="287" t="s">
        <v>187</v>
      </c>
      <c r="C14" s="180">
        <v>4</v>
      </c>
      <c r="D14" s="176" t="s">
        <v>188</v>
      </c>
      <c r="E14" s="177"/>
      <c r="F14" s="211">
        <v>6</v>
      </c>
      <c r="G14" s="211">
        <v>26</v>
      </c>
      <c r="H14" s="180"/>
      <c r="I14" s="176"/>
      <c r="J14" s="177"/>
      <c r="K14" s="180">
        <v>18</v>
      </c>
      <c r="L14" s="176">
        <v>8</v>
      </c>
      <c r="M14" s="177"/>
      <c r="N14" s="37" t="s">
        <v>184</v>
      </c>
    </row>
    <row r="15" spans="1:14" s="1" customFormat="1" ht="16.5" customHeight="1">
      <c r="A15" s="30" t="s">
        <v>43</v>
      </c>
      <c r="B15" s="286" t="s">
        <v>189</v>
      </c>
      <c r="C15" s="175">
        <v>4</v>
      </c>
      <c r="D15" s="176" t="s">
        <v>188</v>
      </c>
      <c r="E15" s="177"/>
      <c r="F15" s="211">
        <v>7</v>
      </c>
      <c r="G15" s="211">
        <v>30</v>
      </c>
      <c r="H15" s="180"/>
      <c r="I15" s="176"/>
      <c r="J15" s="177"/>
      <c r="K15" s="180">
        <v>15</v>
      </c>
      <c r="L15" s="176">
        <v>15</v>
      </c>
      <c r="M15" s="177"/>
      <c r="N15" s="37" t="s">
        <v>184</v>
      </c>
    </row>
    <row r="16" spans="1:14" s="1" customFormat="1" ht="24.75">
      <c r="A16" s="30" t="s">
        <v>47</v>
      </c>
      <c r="B16" s="318" t="s">
        <v>190</v>
      </c>
      <c r="C16" s="175"/>
      <c r="D16" s="176" t="s">
        <v>41</v>
      </c>
      <c r="E16" s="177"/>
      <c r="F16" s="211">
        <v>12</v>
      </c>
      <c r="G16" s="211">
        <v>36</v>
      </c>
      <c r="H16" s="180"/>
      <c r="I16" s="176"/>
      <c r="J16" s="177"/>
      <c r="K16" s="180">
        <v>36</v>
      </c>
      <c r="L16" s="176"/>
      <c r="M16" s="177"/>
      <c r="N16" s="37"/>
    </row>
    <row r="17" spans="1:14" s="1" customFormat="1" ht="17.25" customHeight="1">
      <c r="A17" s="370"/>
      <c r="B17" s="319" t="s">
        <v>191</v>
      </c>
      <c r="C17" s="175"/>
      <c r="D17" s="176"/>
      <c r="E17" s="177"/>
      <c r="F17" s="211"/>
      <c r="G17" s="211"/>
      <c r="H17" s="180"/>
      <c r="I17" s="176"/>
      <c r="J17" s="177"/>
      <c r="K17" s="180"/>
      <c r="L17" s="176"/>
      <c r="M17" s="177"/>
      <c r="N17" s="37" t="s">
        <v>184</v>
      </c>
    </row>
    <row r="18" spans="1:14" s="1" customFormat="1" ht="16.5" customHeight="1">
      <c r="A18" s="360"/>
      <c r="B18" s="319" t="s">
        <v>192</v>
      </c>
      <c r="C18" s="175"/>
      <c r="D18" s="176"/>
      <c r="E18" s="177"/>
      <c r="F18" s="211"/>
      <c r="G18" s="211"/>
      <c r="H18" s="180"/>
      <c r="I18" s="176"/>
      <c r="J18" s="177"/>
      <c r="K18" s="180"/>
      <c r="L18" s="176"/>
      <c r="M18" s="177"/>
      <c r="N18" s="37" t="s">
        <v>184</v>
      </c>
    </row>
    <row r="19" spans="1:14" s="1" customFormat="1" ht="16.5" customHeight="1">
      <c r="A19" s="360"/>
      <c r="B19" s="319" t="s">
        <v>193</v>
      </c>
      <c r="C19" s="175"/>
      <c r="D19" s="176"/>
      <c r="E19" s="177"/>
      <c r="F19" s="211"/>
      <c r="G19" s="211"/>
      <c r="H19" s="180"/>
      <c r="I19" s="176"/>
      <c r="J19" s="177"/>
      <c r="K19" s="180"/>
      <c r="L19" s="176"/>
      <c r="M19" s="177"/>
      <c r="N19" s="37" t="s">
        <v>184</v>
      </c>
    </row>
    <row r="20" spans="1:14" s="1" customFormat="1" ht="16.5" customHeight="1" thickBot="1">
      <c r="A20" s="361"/>
      <c r="B20" s="320" t="s">
        <v>194</v>
      </c>
      <c r="C20" s="306"/>
      <c r="D20" s="185"/>
      <c r="E20" s="186"/>
      <c r="F20" s="307"/>
      <c r="G20" s="307"/>
      <c r="H20" s="184"/>
      <c r="I20" s="185"/>
      <c r="J20" s="186"/>
      <c r="K20" s="184"/>
      <c r="L20" s="185"/>
      <c r="M20" s="186"/>
      <c r="N20" s="59" t="s">
        <v>184</v>
      </c>
    </row>
    <row r="21" spans="1:14" s="1" customFormat="1" ht="16.5" customHeight="1" thickBot="1">
      <c r="A21" s="56" t="s">
        <v>65</v>
      </c>
      <c r="B21" s="321" t="s">
        <v>66</v>
      </c>
      <c r="C21" s="227"/>
      <c r="D21" s="176"/>
      <c r="E21" s="177" t="s">
        <v>67</v>
      </c>
      <c r="F21" s="211">
        <v>15</v>
      </c>
      <c r="G21" s="211">
        <v>44</v>
      </c>
      <c r="H21" s="180"/>
      <c r="I21" s="176"/>
      <c r="J21" s="177">
        <v>22</v>
      </c>
      <c r="K21" s="180"/>
      <c r="L21" s="176"/>
      <c r="M21" s="322">
        <v>22</v>
      </c>
      <c r="N21" s="37" t="s">
        <v>68</v>
      </c>
    </row>
    <row r="22" spans="1:14" s="1" customFormat="1" ht="16.5" customHeight="1" thickBot="1">
      <c r="A22" s="338" t="s">
        <v>69</v>
      </c>
      <c r="B22" s="339"/>
      <c r="C22" s="60">
        <v>4</v>
      </c>
      <c r="D22" s="61"/>
      <c r="E22" s="62"/>
      <c r="F22" s="63">
        <f>SUM(F11:F21)</f>
        <v>57</v>
      </c>
      <c r="G22" s="63">
        <f>SUM(G11:G21)</f>
        <v>204</v>
      </c>
      <c r="H22" s="64">
        <f>SUM(H11:H20)</f>
        <v>43</v>
      </c>
      <c r="I22" s="65">
        <f>SUM(I11:I20)</f>
        <v>25</v>
      </c>
      <c r="J22" s="66">
        <f>SUM(J11:J21)</f>
        <v>22</v>
      </c>
      <c r="K22" s="64">
        <f>SUM(K11:K20)</f>
        <v>69</v>
      </c>
      <c r="L22" s="65">
        <f>SUM(L11:L20)</f>
        <v>23</v>
      </c>
      <c r="M22" s="66">
        <f>SUM(M11:M21)</f>
        <v>22</v>
      </c>
      <c r="N22" s="67"/>
    </row>
    <row r="23" spans="3:14" s="1" customFormat="1" ht="16.5" customHeight="1">
      <c r="C23" s="2"/>
      <c r="D23" s="2"/>
      <c r="E23" s="2"/>
      <c r="N23" s="68"/>
    </row>
    <row r="24" spans="2:14" s="147" customFormat="1" ht="12" customHeight="1">
      <c r="B24" s="72" t="s">
        <v>72</v>
      </c>
      <c r="C24" s="149">
        <v>276</v>
      </c>
      <c r="D24" s="149"/>
      <c r="E24" s="149"/>
      <c r="F24" s="76"/>
      <c r="G24" s="76"/>
      <c r="H24" s="76"/>
      <c r="I24" s="76"/>
      <c r="J24" s="76"/>
      <c r="K24" s="72" t="s">
        <v>71</v>
      </c>
      <c r="L24" s="76">
        <v>63</v>
      </c>
      <c r="M24" s="76"/>
      <c r="N24" s="76"/>
    </row>
    <row r="25" spans="2:14" s="147" customFormat="1" ht="12" customHeight="1">
      <c r="B25" s="72" t="s">
        <v>97</v>
      </c>
      <c r="C25" s="149">
        <f>G22</f>
        <v>204</v>
      </c>
      <c r="D25" s="149"/>
      <c r="E25" s="149"/>
      <c r="F25" s="76"/>
      <c r="G25" s="76"/>
      <c r="H25" s="76"/>
      <c r="I25" s="76"/>
      <c r="J25" s="76"/>
      <c r="K25" s="72" t="s">
        <v>73</v>
      </c>
      <c r="L25" s="76">
        <f>F22</f>
        <v>57</v>
      </c>
      <c r="M25" s="76"/>
      <c r="N25" s="76"/>
    </row>
    <row r="26" spans="2:14" s="147" customFormat="1" ht="12" customHeight="1">
      <c r="B26" s="72" t="s">
        <v>74</v>
      </c>
      <c r="C26" s="149">
        <f>SUM(C24:C25)</f>
        <v>480</v>
      </c>
      <c r="D26" s="149"/>
      <c r="E26" s="149"/>
      <c r="F26" s="76"/>
      <c r="G26" s="76"/>
      <c r="H26" s="76"/>
      <c r="I26" s="76"/>
      <c r="J26" s="76"/>
      <c r="K26" s="72" t="s">
        <v>74</v>
      </c>
      <c r="L26" s="76">
        <f>SUM(L24:L25)</f>
        <v>120</v>
      </c>
      <c r="M26" s="76"/>
      <c r="N26" s="76"/>
    </row>
    <row r="27" spans="2:14" s="147" customFormat="1" ht="12" customHeight="1">
      <c r="B27" s="72" t="s">
        <v>75</v>
      </c>
      <c r="C27" s="149">
        <f>480-C26</f>
        <v>0</v>
      </c>
      <c r="D27" s="149"/>
      <c r="E27" s="149" t="s">
        <v>76</v>
      </c>
      <c r="F27" s="149"/>
      <c r="G27" s="76"/>
      <c r="H27" s="76"/>
      <c r="I27" s="76"/>
      <c r="J27" s="76"/>
      <c r="K27" s="72" t="s">
        <v>75</v>
      </c>
      <c r="L27" s="76">
        <f>120-L26</f>
        <v>0</v>
      </c>
      <c r="M27" s="76"/>
      <c r="N27" s="76"/>
    </row>
    <row r="28" spans="2:14" s="147" customFormat="1" ht="16.5" customHeight="1">
      <c r="B28" s="76"/>
      <c r="C28" s="149"/>
      <c r="D28" s="149"/>
      <c r="E28" s="149"/>
      <c r="F28" s="76"/>
      <c r="G28" s="76"/>
      <c r="H28" s="76"/>
      <c r="I28" s="76"/>
      <c r="J28" s="76"/>
      <c r="K28" s="76"/>
      <c r="L28" s="76"/>
      <c r="M28" s="76"/>
      <c r="N28" s="76"/>
    </row>
    <row r="29" spans="3:14" s="1" customFormat="1" ht="16.5" customHeight="1">
      <c r="C29" s="2"/>
      <c r="D29" s="2"/>
      <c r="E29" s="2"/>
      <c r="N29" s="68"/>
    </row>
    <row r="30" spans="3:14" s="1" customFormat="1" ht="16.5" customHeight="1">
      <c r="C30" s="2"/>
      <c r="D30" s="2"/>
      <c r="E30" s="2"/>
      <c r="N30" s="68"/>
    </row>
    <row r="31" spans="3:14" s="1" customFormat="1" ht="16.5" customHeight="1">
      <c r="C31" s="2"/>
      <c r="D31" s="2"/>
      <c r="E31" s="2"/>
      <c r="N31" s="68"/>
    </row>
    <row r="32" spans="3:14" s="1" customFormat="1" ht="16.5" customHeight="1">
      <c r="C32" s="2"/>
      <c r="D32" s="2"/>
      <c r="E32" s="2"/>
      <c r="N32" s="68"/>
    </row>
    <row r="33" spans="3:14" s="1" customFormat="1" ht="16.5" customHeight="1">
      <c r="C33" s="2"/>
      <c r="D33" s="2"/>
      <c r="E33" s="2"/>
      <c r="N33" s="68"/>
    </row>
  </sheetData>
  <sheetProtection/>
  <mergeCells count="10">
    <mergeCell ref="A22:B22"/>
    <mergeCell ref="A8:A10"/>
    <mergeCell ref="B8:B10"/>
    <mergeCell ref="C8:E8"/>
    <mergeCell ref="G8:M8"/>
    <mergeCell ref="N8:N10"/>
    <mergeCell ref="F9:F10"/>
    <mergeCell ref="H9:J9"/>
    <mergeCell ref="K9:M9"/>
    <mergeCell ref="A17:A20"/>
  </mergeCells>
  <printOptions/>
  <pageMargins left="0.4330708661417323" right="0.4330708661417323" top="1.3385826771653544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Layout" zoomScale="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H23+K23</f>
        <v>112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I23+L23</f>
        <v>48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J23+M23</f>
        <v>44</v>
      </c>
    </row>
    <row r="5" spans="1:13" ht="15" customHeight="1">
      <c r="A5" s="1"/>
      <c r="B5" s="7" t="s">
        <v>181</v>
      </c>
      <c r="C5" s="2"/>
      <c r="D5" s="2"/>
      <c r="H5" s="5" t="s">
        <v>9</v>
      </c>
      <c r="I5" s="1"/>
      <c r="J5" s="1"/>
      <c r="K5" s="1"/>
      <c r="L5" s="1"/>
      <c r="M5" s="1">
        <f>SUM(M2:M4)</f>
        <v>204</v>
      </c>
    </row>
    <row r="6" spans="1:13" ht="15" customHeight="1">
      <c r="A6" s="1"/>
      <c r="B6" s="7" t="s">
        <v>195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4" ht="6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53" t="s">
        <v>11</v>
      </c>
      <c r="B8" s="36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54"/>
      <c r="B9" s="36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62"/>
      <c r="B10" s="36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59"/>
    </row>
    <row r="11" spans="1:14" s="1" customFormat="1" ht="16.5" customHeight="1">
      <c r="A11" s="323" t="s">
        <v>28</v>
      </c>
      <c r="B11" s="324" t="s">
        <v>196</v>
      </c>
      <c r="C11" s="283">
        <v>3</v>
      </c>
      <c r="D11" s="284" t="s">
        <v>34</v>
      </c>
      <c r="E11" s="285"/>
      <c r="F11" s="56">
        <v>5</v>
      </c>
      <c r="G11" s="56">
        <v>20</v>
      </c>
      <c r="H11" s="283">
        <v>10</v>
      </c>
      <c r="I11" s="284">
        <v>10</v>
      </c>
      <c r="J11" s="285"/>
      <c r="K11" s="283"/>
      <c r="L11" s="284"/>
      <c r="M11" s="285"/>
      <c r="N11" s="162" t="s">
        <v>178</v>
      </c>
    </row>
    <row r="12" spans="1:14" s="1" customFormat="1" ht="16.5" customHeight="1">
      <c r="A12" s="175" t="s">
        <v>32</v>
      </c>
      <c r="B12" s="325" t="s">
        <v>197</v>
      </c>
      <c r="C12" s="175"/>
      <c r="D12" s="176" t="s">
        <v>132</v>
      </c>
      <c r="E12" s="177"/>
      <c r="F12" s="211">
        <v>5</v>
      </c>
      <c r="G12" s="211">
        <v>18</v>
      </c>
      <c r="H12" s="180">
        <v>18</v>
      </c>
      <c r="I12" s="176"/>
      <c r="J12" s="177"/>
      <c r="K12" s="180"/>
      <c r="L12" s="176"/>
      <c r="M12" s="177"/>
      <c r="N12" s="162" t="s">
        <v>178</v>
      </c>
    </row>
    <row r="13" spans="1:14" s="1" customFormat="1" ht="16.5" customHeight="1">
      <c r="A13" s="175" t="s">
        <v>36</v>
      </c>
      <c r="B13" s="325" t="s">
        <v>186</v>
      </c>
      <c r="C13" s="175">
        <v>3</v>
      </c>
      <c r="D13" s="176" t="s">
        <v>34</v>
      </c>
      <c r="E13" s="177"/>
      <c r="F13" s="211">
        <v>7</v>
      </c>
      <c r="G13" s="211">
        <v>30</v>
      </c>
      <c r="H13" s="180">
        <v>15</v>
      </c>
      <c r="I13" s="176">
        <v>15</v>
      </c>
      <c r="J13" s="177"/>
      <c r="K13" s="180"/>
      <c r="L13" s="176"/>
      <c r="M13" s="177"/>
      <c r="N13" s="162" t="s">
        <v>184</v>
      </c>
    </row>
    <row r="14" spans="1:14" s="1" customFormat="1" ht="16.5" customHeight="1">
      <c r="A14" s="175" t="s">
        <v>39</v>
      </c>
      <c r="B14" s="326" t="s">
        <v>198</v>
      </c>
      <c r="C14" s="180">
        <v>3</v>
      </c>
      <c r="D14" s="176" t="s">
        <v>34</v>
      </c>
      <c r="E14" s="177"/>
      <c r="F14" s="211">
        <v>6</v>
      </c>
      <c r="G14" s="211">
        <v>26</v>
      </c>
      <c r="H14" s="180">
        <v>18</v>
      </c>
      <c r="I14" s="176">
        <v>8</v>
      </c>
      <c r="J14" s="177"/>
      <c r="K14" s="180"/>
      <c r="L14" s="176"/>
      <c r="M14" s="177"/>
      <c r="N14" s="37" t="s">
        <v>178</v>
      </c>
    </row>
    <row r="15" spans="1:14" s="1" customFormat="1" ht="16.5" customHeight="1">
      <c r="A15" s="175" t="s">
        <v>43</v>
      </c>
      <c r="B15" s="325" t="s">
        <v>189</v>
      </c>
      <c r="C15" s="175">
        <v>4</v>
      </c>
      <c r="D15" s="176" t="s">
        <v>188</v>
      </c>
      <c r="E15" s="177"/>
      <c r="F15" s="211">
        <v>7</v>
      </c>
      <c r="G15" s="211">
        <v>30</v>
      </c>
      <c r="H15" s="180"/>
      <c r="I15" s="176"/>
      <c r="J15" s="177"/>
      <c r="K15" s="180">
        <v>15</v>
      </c>
      <c r="L15" s="176">
        <v>15</v>
      </c>
      <c r="M15" s="177"/>
      <c r="N15" s="37" t="s">
        <v>184</v>
      </c>
    </row>
    <row r="16" spans="1:14" s="1" customFormat="1" ht="24.75">
      <c r="A16" s="327" t="s">
        <v>47</v>
      </c>
      <c r="B16" s="318" t="s">
        <v>199</v>
      </c>
      <c r="C16" s="175"/>
      <c r="D16" s="176" t="s">
        <v>41</v>
      </c>
      <c r="E16" s="177"/>
      <c r="F16" s="211">
        <v>12</v>
      </c>
      <c r="G16" s="211">
        <v>36</v>
      </c>
      <c r="H16" s="180"/>
      <c r="I16" s="176"/>
      <c r="J16" s="177"/>
      <c r="K16" s="180">
        <v>36</v>
      </c>
      <c r="L16" s="176"/>
      <c r="M16" s="177"/>
      <c r="N16" s="328"/>
    </row>
    <row r="17" spans="1:14" s="1" customFormat="1" ht="16.5" customHeight="1">
      <c r="A17" s="373"/>
      <c r="B17" s="329" t="s">
        <v>200</v>
      </c>
      <c r="C17" s="175"/>
      <c r="D17" s="176"/>
      <c r="E17" s="177"/>
      <c r="F17" s="211"/>
      <c r="G17" s="211"/>
      <c r="H17" s="180"/>
      <c r="I17" s="176"/>
      <c r="J17" s="177"/>
      <c r="K17" s="180"/>
      <c r="L17" s="176"/>
      <c r="M17" s="177"/>
      <c r="N17" s="162" t="s">
        <v>178</v>
      </c>
    </row>
    <row r="18" spans="1:14" s="1" customFormat="1" ht="16.5" customHeight="1">
      <c r="A18" s="374"/>
      <c r="B18" s="330" t="s">
        <v>201</v>
      </c>
      <c r="C18" s="175"/>
      <c r="D18" s="176"/>
      <c r="E18" s="177"/>
      <c r="F18" s="211"/>
      <c r="G18" s="211"/>
      <c r="H18" s="180"/>
      <c r="I18" s="176"/>
      <c r="J18" s="177"/>
      <c r="K18" s="180"/>
      <c r="L18" s="176"/>
      <c r="M18" s="177"/>
      <c r="N18" s="162" t="s">
        <v>178</v>
      </c>
    </row>
    <row r="19" spans="1:14" s="1" customFormat="1" ht="16.5" customHeight="1">
      <c r="A19" s="374"/>
      <c r="B19" s="329" t="s">
        <v>202</v>
      </c>
      <c r="C19" s="175"/>
      <c r="D19" s="176"/>
      <c r="E19" s="177"/>
      <c r="F19" s="211"/>
      <c r="G19" s="211"/>
      <c r="H19" s="180"/>
      <c r="I19" s="176"/>
      <c r="J19" s="177"/>
      <c r="K19" s="180"/>
      <c r="L19" s="176"/>
      <c r="M19" s="177"/>
      <c r="N19" s="162" t="s">
        <v>178</v>
      </c>
    </row>
    <row r="20" spans="1:14" s="1" customFormat="1" ht="16.5" customHeight="1">
      <c r="A20" s="374"/>
      <c r="B20" s="330" t="s">
        <v>203</v>
      </c>
      <c r="C20" s="175"/>
      <c r="D20" s="176"/>
      <c r="E20" s="177"/>
      <c r="F20" s="211"/>
      <c r="G20" s="211"/>
      <c r="H20" s="180"/>
      <c r="I20" s="176"/>
      <c r="J20" s="177"/>
      <c r="K20" s="180"/>
      <c r="L20" s="176"/>
      <c r="M20" s="177"/>
      <c r="N20" s="162" t="s">
        <v>178</v>
      </c>
    </row>
    <row r="21" spans="1:14" s="1" customFormat="1" ht="16.5" customHeight="1">
      <c r="A21" s="375"/>
      <c r="B21" s="330" t="s">
        <v>204</v>
      </c>
      <c r="C21" s="306"/>
      <c r="D21" s="185"/>
      <c r="E21" s="186"/>
      <c r="F21" s="307"/>
      <c r="G21" s="307"/>
      <c r="H21" s="184"/>
      <c r="I21" s="185"/>
      <c r="J21" s="186"/>
      <c r="K21" s="184"/>
      <c r="L21" s="185"/>
      <c r="M21" s="186"/>
      <c r="N21" s="162" t="s">
        <v>178</v>
      </c>
    </row>
    <row r="22" spans="1:14" s="1" customFormat="1" ht="16.5" customHeight="1" thickBot="1">
      <c r="A22" s="283" t="s">
        <v>65</v>
      </c>
      <c r="B22" s="321" t="s">
        <v>66</v>
      </c>
      <c r="C22" s="227"/>
      <c r="D22" s="176"/>
      <c r="E22" s="177" t="s">
        <v>67</v>
      </c>
      <c r="F22" s="211">
        <v>15</v>
      </c>
      <c r="G22" s="211">
        <v>44</v>
      </c>
      <c r="H22" s="180"/>
      <c r="I22" s="176"/>
      <c r="J22" s="177">
        <v>22</v>
      </c>
      <c r="K22" s="180"/>
      <c r="L22" s="176"/>
      <c r="M22" s="322">
        <v>22</v>
      </c>
      <c r="N22" s="37" t="s">
        <v>68</v>
      </c>
    </row>
    <row r="23" spans="1:14" s="1" customFormat="1" ht="16.5" customHeight="1" thickBot="1">
      <c r="A23" s="338" t="s">
        <v>69</v>
      </c>
      <c r="B23" s="339"/>
      <c r="C23" s="60">
        <v>3</v>
      </c>
      <c r="D23" s="61"/>
      <c r="E23" s="62"/>
      <c r="F23" s="63">
        <f aca="true" t="shared" si="0" ref="F23:L23">SUM(F11:F21)</f>
        <v>42</v>
      </c>
      <c r="G23" s="63">
        <f>SUM(G11:G22)</f>
        <v>204</v>
      </c>
      <c r="H23" s="64">
        <f>SUM(H11:H22)</f>
        <v>61</v>
      </c>
      <c r="I23" s="65">
        <f t="shared" si="0"/>
        <v>33</v>
      </c>
      <c r="J23" s="66">
        <f>SUM(J11:J22)</f>
        <v>22</v>
      </c>
      <c r="K23" s="64">
        <f t="shared" si="0"/>
        <v>51</v>
      </c>
      <c r="L23" s="65">
        <f t="shared" si="0"/>
        <v>15</v>
      </c>
      <c r="M23" s="66">
        <f>SUM(M11:M22)</f>
        <v>22</v>
      </c>
      <c r="N23" s="67"/>
    </row>
    <row r="24" spans="3:14" s="1" customFormat="1" ht="16.5" customHeight="1">
      <c r="C24" s="2"/>
      <c r="D24" s="2"/>
      <c r="E24" s="2"/>
      <c r="N24" s="68"/>
    </row>
    <row r="25" spans="2:13" s="147" customFormat="1" ht="12" customHeight="1">
      <c r="B25" s="72" t="s">
        <v>72</v>
      </c>
      <c r="C25" s="149">
        <v>276</v>
      </c>
      <c r="D25" s="149"/>
      <c r="E25" s="149"/>
      <c r="F25" s="76"/>
      <c r="G25" s="76"/>
      <c r="H25" s="76"/>
      <c r="I25" s="76"/>
      <c r="J25" s="76"/>
      <c r="K25" s="72" t="s">
        <v>71</v>
      </c>
      <c r="L25" s="76">
        <v>63</v>
      </c>
      <c r="M25" s="76"/>
    </row>
    <row r="26" spans="2:13" s="147" customFormat="1" ht="12" customHeight="1">
      <c r="B26" s="72" t="s">
        <v>97</v>
      </c>
      <c r="C26" s="149">
        <f>G23</f>
        <v>204</v>
      </c>
      <c r="D26" s="149"/>
      <c r="E26" s="149"/>
      <c r="F26" s="76"/>
      <c r="G26" s="76"/>
      <c r="H26" s="76"/>
      <c r="I26" s="76"/>
      <c r="J26" s="76"/>
      <c r="K26" s="72" t="s">
        <v>73</v>
      </c>
      <c r="L26" s="76">
        <f>F23</f>
        <v>42</v>
      </c>
      <c r="M26" s="76"/>
    </row>
    <row r="27" spans="2:13" s="147" customFormat="1" ht="12" customHeight="1">
      <c r="B27" s="72" t="s">
        <v>74</v>
      </c>
      <c r="C27" s="149">
        <f>SUM(C25:C26)</f>
        <v>480</v>
      </c>
      <c r="D27" s="149"/>
      <c r="E27" s="149"/>
      <c r="F27" s="76"/>
      <c r="G27" s="76"/>
      <c r="H27" s="76"/>
      <c r="I27" s="76"/>
      <c r="J27" s="76"/>
      <c r="K27" s="72" t="s">
        <v>74</v>
      </c>
      <c r="L27" s="76">
        <f>SUM(L25:L26)</f>
        <v>105</v>
      </c>
      <c r="M27" s="76"/>
    </row>
    <row r="28" spans="2:13" s="147" customFormat="1" ht="12" customHeight="1">
      <c r="B28" s="72" t="s">
        <v>75</v>
      </c>
      <c r="C28" s="149">
        <f>480-C27</f>
        <v>0</v>
      </c>
      <c r="D28" s="149"/>
      <c r="E28" s="149" t="s">
        <v>76</v>
      </c>
      <c r="F28" s="149"/>
      <c r="G28" s="76"/>
      <c r="H28" s="76"/>
      <c r="I28" s="76"/>
      <c r="J28" s="76"/>
      <c r="K28" s="72" t="s">
        <v>75</v>
      </c>
      <c r="L28" s="76">
        <f>120-L27</f>
        <v>15</v>
      </c>
      <c r="M28" s="76"/>
    </row>
    <row r="29" spans="2:13" s="147" customFormat="1" ht="16.5" customHeight="1">
      <c r="B29" s="76"/>
      <c r="C29" s="149"/>
      <c r="D29" s="149"/>
      <c r="E29" s="149"/>
      <c r="F29" s="76"/>
      <c r="G29" s="76"/>
      <c r="H29" s="76"/>
      <c r="I29" s="76"/>
      <c r="J29" s="76"/>
      <c r="K29" s="76"/>
      <c r="L29" s="76"/>
      <c r="M29" s="76"/>
    </row>
    <row r="30" spans="3:14" s="1" customFormat="1" ht="16.5" customHeight="1">
      <c r="C30" s="2"/>
      <c r="D30" s="2"/>
      <c r="E30" s="2"/>
      <c r="N30" s="68"/>
    </row>
    <row r="31" spans="3:14" s="1" customFormat="1" ht="16.5" customHeight="1">
      <c r="C31" s="2"/>
      <c r="D31" s="2"/>
      <c r="E31" s="2"/>
      <c r="N31" s="68"/>
    </row>
    <row r="32" spans="3:14" s="1" customFormat="1" ht="16.5" customHeight="1">
      <c r="C32" s="2"/>
      <c r="D32" s="2"/>
      <c r="E32" s="2"/>
      <c r="N32" s="68"/>
    </row>
    <row r="33" spans="3:14" s="1" customFormat="1" ht="16.5" customHeight="1">
      <c r="C33" s="2"/>
      <c r="D33" s="2"/>
      <c r="E33" s="2"/>
      <c r="N33" s="68"/>
    </row>
  </sheetData>
  <sheetProtection/>
  <mergeCells count="10">
    <mergeCell ref="A23:B23"/>
    <mergeCell ref="A8:A10"/>
    <mergeCell ref="B8:B10"/>
    <mergeCell ref="C8:E8"/>
    <mergeCell ref="G8:M8"/>
    <mergeCell ref="N8:N10"/>
    <mergeCell ref="F9:F10"/>
    <mergeCell ref="H9:J9"/>
    <mergeCell ref="K9:M9"/>
    <mergeCell ref="A17:A21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130" zoomScaleNormal="130" zoomScalePageLayoutView="70" workbookViewId="0" topLeftCell="A1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H26+K26</f>
        <v>118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I26+L26</f>
        <v>58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J26+M26</f>
        <v>59</v>
      </c>
    </row>
    <row r="5" spans="1:13" ht="15" customHeight="1">
      <c r="A5" s="1"/>
      <c r="B5" s="7" t="s">
        <v>77</v>
      </c>
      <c r="C5" s="2"/>
      <c r="D5" s="2"/>
      <c r="H5" s="5" t="s">
        <v>9</v>
      </c>
      <c r="I5" s="1"/>
      <c r="J5" s="1"/>
      <c r="K5" s="1"/>
      <c r="L5" s="1"/>
      <c r="M5" s="1">
        <f>SUM(M2:M4)</f>
        <v>235</v>
      </c>
    </row>
    <row r="6" spans="1:14" ht="15" customHeight="1">
      <c r="A6" s="1"/>
      <c r="B6" s="352" t="s">
        <v>78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6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53" t="s">
        <v>11</v>
      </c>
      <c r="B8" s="356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54"/>
      <c r="B9" s="357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55"/>
      <c r="B10" s="358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32"/>
    </row>
    <row r="11" spans="1:14" s="1" customFormat="1" ht="16.5" customHeight="1">
      <c r="A11" s="56" t="s">
        <v>28</v>
      </c>
      <c r="B11" s="77" t="s">
        <v>79</v>
      </c>
      <c r="C11" s="78"/>
      <c r="D11" s="79" t="s">
        <v>45</v>
      </c>
      <c r="E11" s="80"/>
      <c r="F11" s="81">
        <v>8</v>
      </c>
      <c r="G11" s="82">
        <v>30</v>
      </c>
      <c r="H11" s="83">
        <v>15</v>
      </c>
      <c r="I11" s="84">
        <v>15</v>
      </c>
      <c r="J11" s="85"/>
      <c r="K11" s="86"/>
      <c r="L11" s="87"/>
      <c r="M11" s="88"/>
      <c r="N11" s="89" t="s">
        <v>42</v>
      </c>
    </row>
    <row r="12" spans="1:14" s="1" customFormat="1" ht="16.5" customHeight="1">
      <c r="A12" s="30" t="s">
        <v>32</v>
      </c>
      <c r="B12" s="90" t="s">
        <v>80</v>
      </c>
      <c r="C12" s="91">
        <v>3</v>
      </c>
      <c r="D12" s="92" t="s">
        <v>30</v>
      </c>
      <c r="E12" s="93"/>
      <c r="F12" s="94">
        <v>7</v>
      </c>
      <c r="G12" s="95">
        <v>30</v>
      </c>
      <c r="H12" s="83">
        <v>15</v>
      </c>
      <c r="I12" s="84"/>
      <c r="J12" s="85">
        <v>15</v>
      </c>
      <c r="K12" s="96"/>
      <c r="L12" s="84"/>
      <c r="M12" s="97"/>
      <c r="N12" s="89" t="s">
        <v>81</v>
      </c>
    </row>
    <row r="13" spans="1:14" s="1" customFormat="1" ht="16.5" customHeight="1">
      <c r="A13" s="30" t="s">
        <v>36</v>
      </c>
      <c r="B13" s="90" t="s">
        <v>82</v>
      </c>
      <c r="C13" s="91">
        <v>3</v>
      </c>
      <c r="D13" s="92" t="s">
        <v>34</v>
      </c>
      <c r="E13" s="93"/>
      <c r="F13" s="94">
        <v>4</v>
      </c>
      <c r="G13" s="98">
        <v>23</v>
      </c>
      <c r="H13" s="99">
        <v>15</v>
      </c>
      <c r="I13" s="100">
        <v>8</v>
      </c>
      <c r="J13" s="101"/>
      <c r="K13" s="102"/>
      <c r="L13" s="100"/>
      <c r="M13" s="103"/>
      <c r="N13" s="89" t="s">
        <v>81</v>
      </c>
    </row>
    <row r="14" spans="1:14" s="1" customFormat="1" ht="16.5" customHeight="1">
      <c r="A14" s="30" t="s">
        <v>39</v>
      </c>
      <c r="B14" s="90" t="s">
        <v>83</v>
      </c>
      <c r="C14" s="91">
        <v>3</v>
      </c>
      <c r="D14" s="92" t="s">
        <v>34</v>
      </c>
      <c r="E14" s="93"/>
      <c r="F14" s="94">
        <v>6</v>
      </c>
      <c r="G14" s="98">
        <v>30</v>
      </c>
      <c r="H14" s="104">
        <v>15</v>
      </c>
      <c r="I14" s="105">
        <v>15</v>
      </c>
      <c r="J14" s="106"/>
      <c r="K14" s="107"/>
      <c r="L14" s="105"/>
      <c r="M14" s="108"/>
      <c r="N14" s="89" t="s">
        <v>84</v>
      </c>
    </row>
    <row r="15" spans="1:14" s="1" customFormat="1" ht="16.5" customHeight="1">
      <c r="A15" s="30" t="s">
        <v>47</v>
      </c>
      <c r="B15" s="109" t="s">
        <v>85</v>
      </c>
      <c r="C15" s="91"/>
      <c r="D15" s="92" t="s">
        <v>86</v>
      </c>
      <c r="E15" s="93"/>
      <c r="F15" s="94">
        <v>4</v>
      </c>
      <c r="G15" s="98">
        <v>21</v>
      </c>
      <c r="H15" s="104"/>
      <c r="I15" s="105"/>
      <c r="J15" s="106"/>
      <c r="K15" s="107">
        <v>11</v>
      </c>
      <c r="L15" s="105">
        <v>10</v>
      </c>
      <c r="M15" s="108"/>
      <c r="N15" s="110" t="s">
        <v>87</v>
      </c>
    </row>
    <row r="16" spans="1:14" s="1" customFormat="1" ht="27">
      <c r="A16" s="40" t="s">
        <v>65</v>
      </c>
      <c r="B16" s="111" t="s">
        <v>88</v>
      </c>
      <c r="C16" s="112"/>
      <c r="D16" s="113" t="s">
        <v>45</v>
      </c>
      <c r="E16" s="114"/>
      <c r="F16" s="115">
        <v>4</v>
      </c>
      <c r="G16" s="116">
        <v>21</v>
      </c>
      <c r="H16" s="117">
        <v>11</v>
      </c>
      <c r="I16" s="118">
        <v>10</v>
      </c>
      <c r="J16" s="119"/>
      <c r="K16" s="120"/>
      <c r="L16" s="118"/>
      <c r="M16" s="121"/>
      <c r="N16" s="110" t="s">
        <v>64</v>
      </c>
    </row>
    <row r="17" spans="1:14" s="1" customFormat="1" ht="24.75">
      <c r="A17" s="349" t="s">
        <v>89</v>
      </c>
      <c r="B17" s="122" t="s">
        <v>90</v>
      </c>
      <c r="C17" s="91"/>
      <c r="D17" s="92" t="s">
        <v>41</v>
      </c>
      <c r="E17" s="93"/>
      <c r="F17" s="94">
        <v>12</v>
      </c>
      <c r="G17" s="95">
        <v>36</v>
      </c>
      <c r="H17" s="123">
        <v>18</v>
      </c>
      <c r="I17" s="92"/>
      <c r="J17" s="93"/>
      <c r="K17" s="91">
        <v>18</v>
      </c>
      <c r="L17" s="92"/>
      <c r="M17" s="124"/>
      <c r="N17" s="110"/>
    </row>
    <row r="18" spans="1:14" s="1" customFormat="1" ht="14.25" customHeight="1">
      <c r="A18" s="350"/>
      <c r="B18" s="45" t="s">
        <v>49</v>
      </c>
      <c r="C18" s="125"/>
      <c r="D18" s="92"/>
      <c r="E18" s="93"/>
      <c r="F18" s="94"/>
      <c r="G18" s="95"/>
      <c r="H18" s="123"/>
      <c r="I18" s="92"/>
      <c r="J18" s="93"/>
      <c r="K18" s="91"/>
      <c r="L18" s="92"/>
      <c r="M18" s="95"/>
      <c r="N18" s="110"/>
    </row>
    <row r="19" spans="1:14" s="1" customFormat="1" ht="14.25" customHeight="1">
      <c r="A19" s="350"/>
      <c r="B19" s="126" t="s">
        <v>91</v>
      </c>
      <c r="C19" s="127"/>
      <c r="D19" s="128"/>
      <c r="E19" s="129"/>
      <c r="F19" s="130"/>
      <c r="G19" s="131"/>
      <c r="H19" s="132"/>
      <c r="I19" s="128"/>
      <c r="J19" s="129"/>
      <c r="K19" s="133"/>
      <c r="L19" s="128"/>
      <c r="M19" s="131"/>
      <c r="N19" s="110" t="s">
        <v>53</v>
      </c>
    </row>
    <row r="20" spans="1:14" s="1" customFormat="1" ht="14.25" customHeight="1">
      <c r="A20" s="350"/>
      <c r="B20" s="126" t="s">
        <v>92</v>
      </c>
      <c r="C20" s="134"/>
      <c r="D20" s="128"/>
      <c r="E20" s="129"/>
      <c r="F20" s="130"/>
      <c r="G20" s="131"/>
      <c r="H20" s="132"/>
      <c r="I20" s="128"/>
      <c r="J20" s="129"/>
      <c r="K20" s="133"/>
      <c r="L20" s="128"/>
      <c r="M20" s="135"/>
      <c r="N20" s="110" t="s">
        <v>87</v>
      </c>
    </row>
    <row r="21" spans="1:14" s="1" customFormat="1" ht="14.25" customHeight="1">
      <c r="A21" s="350"/>
      <c r="B21" s="45" t="s">
        <v>56</v>
      </c>
      <c r="C21" s="134"/>
      <c r="D21" s="128"/>
      <c r="E21" s="129"/>
      <c r="F21" s="130"/>
      <c r="G21" s="131"/>
      <c r="H21" s="132"/>
      <c r="I21" s="128"/>
      <c r="J21" s="129"/>
      <c r="K21" s="133"/>
      <c r="L21" s="128"/>
      <c r="M21" s="135"/>
      <c r="N21" s="110"/>
    </row>
    <row r="22" spans="1:14" s="1" customFormat="1" ht="14.25" customHeight="1">
      <c r="A22" s="350"/>
      <c r="B22" s="126" t="s">
        <v>93</v>
      </c>
      <c r="C22" s="134"/>
      <c r="D22" s="128"/>
      <c r="E22" s="129"/>
      <c r="F22" s="130"/>
      <c r="G22" s="131"/>
      <c r="H22" s="132"/>
      <c r="I22" s="128"/>
      <c r="J22" s="129"/>
      <c r="K22" s="133"/>
      <c r="L22" s="128"/>
      <c r="M22" s="135"/>
      <c r="N22" s="110" t="s">
        <v>53</v>
      </c>
    </row>
    <row r="23" spans="1:14" s="1" customFormat="1" ht="14.25" customHeight="1">
      <c r="A23" s="350"/>
      <c r="B23" s="126" t="s">
        <v>94</v>
      </c>
      <c r="C23" s="134"/>
      <c r="D23" s="128"/>
      <c r="E23" s="129"/>
      <c r="F23" s="130"/>
      <c r="G23" s="131"/>
      <c r="H23" s="132"/>
      <c r="I23" s="128"/>
      <c r="J23" s="129"/>
      <c r="K23" s="133"/>
      <c r="L23" s="128"/>
      <c r="M23" s="135"/>
      <c r="N23" s="110" t="s">
        <v>53</v>
      </c>
    </row>
    <row r="24" spans="1:14" s="1" customFormat="1" ht="14.25" customHeight="1">
      <c r="A24" s="351"/>
      <c r="B24" s="126" t="s">
        <v>95</v>
      </c>
      <c r="C24" s="134"/>
      <c r="D24" s="128"/>
      <c r="E24" s="129"/>
      <c r="F24" s="130"/>
      <c r="G24" s="131"/>
      <c r="H24" s="132"/>
      <c r="I24" s="128"/>
      <c r="J24" s="129"/>
      <c r="K24" s="133"/>
      <c r="L24" s="128"/>
      <c r="M24" s="135"/>
      <c r="N24" s="110" t="s">
        <v>87</v>
      </c>
    </row>
    <row r="25" spans="1:14" s="1" customFormat="1" ht="16.5" customHeight="1" thickBot="1">
      <c r="A25" s="136" t="s">
        <v>96</v>
      </c>
      <c r="B25" s="137" t="s">
        <v>66</v>
      </c>
      <c r="C25" s="138"/>
      <c r="D25" s="139"/>
      <c r="E25" s="140" t="s">
        <v>67</v>
      </c>
      <c r="F25" s="141">
        <v>15</v>
      </c>
      <c r="G25" s="142">
        <v>44</v>
      </c>
      <c r="H25" s="123"/>
      <c r="I25" s="92"/>
      <c r="J25" s="93">
        <v>22</v>
      </c>
      <c r="K25" s="143"/>
      <c r="L25" s="144"/>
      <c r="M25" s="145">
        <v>22</v>
      </c>
      <c r="N25" s="146"/>
    </row>
    <row r="26" spans="1:14" s="1" customFormat="1" ht="16.5" customHeight="1" thickBot="1">
      <c r="A26" s="338" t="s">
        <v>69</v>
      </c>
      <c r="B26" s="339"/>
      <c r="C26" s="60">
        <v>3</v>
      </c>
      <c r="D26" s="61"/>
      <c r="E26" s="62"/>
      <c r="F26" s="63">
        <f aca="true" t="shared" si="0" ref="F26:M26">SUM(F11:F25)</f>
        <v>60</v>
      </c>
      <c r="G26" s="63">
        <f t="shared" si="0"/>
        <v>235</v>
      </c>
      <c r="H26" s="64">
        <f t="shared" si="0"/>
        <v>89</v>
      </c>
      <c r="I26" s="65">
        <f t="shared" si="0"/>
        <v>48</v>
      </c>
      <c r="J26" s="66">
        <f t="shared" si="0"/>
        <v>37</v>
      </c>
      <c r="K26" s="64">
        <f t="shared" si="0"/>
        <v>29</v>
      </c>
      <c r="L26" s="65">
        <f t="shared" si="0"/>
        <v>10</v>
      </c>
      <c r="M26" s="66">
        <f t="shared" si="0"/>
        <v>22</v>
      </c>
      <c r="N26" s="67"/>
    </row>
    <row r="27" spans="2:14" s="68" customFormat="1" ht="11.25" customHeight="1">
      <c r="B27" s="147"/>
      <c r="C27" s="148"/>
      <c r="D27" s="148"/>
      <c r="E27" s="148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2:14" s="68" customFormat="1" ht="11.25" customHeight="1">
      <c r="B28" s="72" t="s">
        <v>72</v>
      </c>
      <c r="C28" s="149">
        <v>311</v>
      </c>
      <c r="D28" s="149"/>
      <c r="E28" s="149"/>
      <c r="F28" s="76"/>
      <c r="G28" s="76"/>
      <c r="H28" s="76"/>
      <c r="I28" s="76"/>
      <c r="J28" s="76"/>
      <c r="K28" s="72" t="s">
        <v>71</v>
      </c>
      <c r="L28" s="76">
        <v>60</v>
      </c>
      <c r="M28" s="76"/>
      <c r="N28" s="76"/>
    </row>
    <row r="29" spans="2:14" s="68" customFormat="1" ht="11.25" customHeight="1">
      <c r="B29" s="72" t="s">
        <v>97</v>
      </c>
      <c r="C29" s="149">
        <v>235</v>
      </c>
      <c r="D29" s="76"/>
      <c r="E29" s="76"/>
      <c r="F29" s="76"/>
      <c r="G29" s="76"/>
      <c r="H29" s="76"/>
      <c r="I29" s="76"/>
      <c r="J29" s="76"/>
      <c r="K29" s="72" t="s">
        <v>73</v>
      </c>
      <c r="L29" s="76">
        <v>60</v>
      </c>
      <c r="M29" s="76"/>
      <c r="N29" s="76"/>
    </row>
    <row r="30" spans="2:14" s="68" customFormat="1" ht="11.25" customHeight="1">
      <c r="B30" s="76"/>
      <c r="C30" s="149">
        <f>SUM(C28:C29)</f>
        <v>546</v>
      </c>
      <c r="D30" s="76"/>
      <c r="E30" s="76"/>
      <c r="F30" s="76"/>
      <c r="G30" s="76"/>
      <c r="H30" s="76"/>
      <c r="I30" s="76"/>
      <c r="J30" s="76"/>
      <c r="K30" s="76" t="s">
        <v>74</v>
      </c>
      <c r="L30" s="76">
        <f>SUM(L28:L29)</f>
        <v>120</v>
      </c>
      <c r="M30" s="76"/>
      <c r="N30" s="76"/>
    </row>
    <row r="31" spans="2:14" s="6" customFormat="1" ht="11.25" customHeight="1">
      <c r="B31" s="150" t="s">
        <v>98</v>
      </c>
      <c r="C31" s="151">
        <f>C30-540</f>
        <v>6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  <row r="32" spans="2:14" ht="15" customHeight="1">
      <c r="B32" s="153"/>
      <c r="C32" s="154"/>
      <c r="D32" s="155"/>
      <c r="E32" s="155"/>
      <c r="F32" s="156"/>
      <c r="G32" s="156"/>
      <c r="H32" s="156"/>
      <c r="I32" s="156"/>
      <c r="J32" s="156"/>
      <c r="K32" s="156"/>
      <c r="L32" s="156"/>
      <c r="M32" s="156"/>
      <c r="N32" s="152"/>
    </row>
    <row r="33" spans="2:14" ht="15" customHeight="1">
      <c r="B33" s="156"/>
      <c r="C33" s="155"/>
      <c r="D33" s="155"/>
      <c r="E33" s="155"/>
      <c r="F33" s="156"/>
      <c r="G33" s="156"/>
      <c r="H33" s="156"/>
      <c r="I33" s="156"/>
      <c r="J33" s="156"/>
      <c r="K33" s="156"/>
      <c r="L33" s="156"/>
      <c r="M33" s="156"/>
      <c r="N33" s="152"/>
    </row>
    <row r="34" ht="15" customHeight="1"/>
    <row r="35" ht="15" customHeight="1"/>
  </sheetData>
  <sheetProtection/>
  <mergeCells count="11">
    <mergeCell ref="K9:M9"/>
    <mergeCell ref="A17:A24"/>
    <mergeCell ref="A26:B26"/>
    <mergeCell ref="B6:N6"/>
    <mergeCell ref="A8:A10"/>
    <mergeCell ref="B8:B10"/>
    <mergeCell ref="C8:E8"/>
    <mergeCell ref="G8:M8"/>
    <mergeCell ref="N8:N10"/>
    <mergeCell ref="F9:F10"/>
    <mergeCell ref="H9:J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30" zoomScaleNormal="130" zoomScalePageLayoutView="70" workbookViewId="0" topLeftCell="A1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H26+K26</f>
        <v>118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I26+L26</f>
        <v>58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J26+M26</f>
        <v>59</v>
      </c>
    </row>
    <row r="5" spans="1:13" ht="15" customHeight="1">
      <c r="A5" s="1"/>
      <c r="B5" s="7" t="s">
        <v>77</v>
      </c>
      <c r="C5" s="2"/>
      <c r="D5" s="2"/>
      <c r="H5" s="5" t="s">
        <v>9</v>
      </c>
      <c r="I5" s="1"/>
      <c r="J5" s="1"/>
      <c r="K5" s="1"/>
      <c r="L5" s="1"/>
      <c r="M5" s="1">
        <f>SUM(M2:M4)</f>
        <v>235</v>
      </c>
    </row>
    <row r="6" spans="1:14" ht="15" customHeight="1">
      <c r="A6" s="1"/>
      <c r="B6" s="352" t="s">
        <v>99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6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59"/>
    </row>
    <row r="11" spans="1:14" s="1" customFormat="1" ht="16.5" customHeight="1">
      <c r="A11" s="23" t="s">
        <v>28</v>
      </c>
      <c r="B11" s="157" t="s">
        <v>79</v>
      </c>
      <c r="C11" s="78"/>
      <c r="D11" s="79" t="s">
        <v>45</v>
      </c>
      <c r="E11" s="158"/>
      <c r="F11" s="159">
        <v>8</v>
      </c>
      <c r="G11" s="160">
        <v>30</v>
      </c>
      <c r="H11" s="86">
        <v>15</v>
      </c>
      <c r="I11" s="87">
        <v>15</v>
      </c>
      <c r="J11" s="88"/>
      <c r="K11" s="161"/>
      <c r="L11" s="87"/>
      <c r="M11" s="88"/>
      <c r="N11" s="162" t="s">
        <v>42</v>
      </c>
    </row>
    <row r="12" spans="1:14" s="1" customFormat="1" ht="16.5" customHeight="1">
      <c r="A12" s="30" t="s">
        <v>32</v>
      </c>
      <c r="B12" s="163" t="s">
        <v>80</v>
      </c>
      <c r="C12" s="91">
        <v>3</v>
      </c>
      <c r="D12" s="92" t="s">
        <v>30</v>
      </c>
      <c r="E12" s="124"/>
      <c r="F12" s="159">
        <v>7</v>
      </c>
      <c r="G12" s="164">
        <v>30</v>
      </c>
      <c r="H12" s="102">
        <v>15</v>
      </c>
      <c r="I12" s="100"/>
      <c r="J12" s="103">
        <v>15</v>
      </c>
      <c r="K12" s="99"/>
      <c r="L12" s="100"/>
      <c r="M12" s="103"/>
      <c r="N12" s="162" t="s">
        <v>81</v>
      </c>
    </row>
    <row r="13" spans="1:14" s="1" customFormat="1" ht="16.5" customHeight="1">
      <c r="A13" s="30" t="s">
        <v>36</v>
      </c>
      <c r="B13" s="163" t="s">
        <v>82</v>
      </c>
      <c r="C13" s="91">
        <v>3</v>
      </c>
      <c r="D13" s="92" t="s">
        <v>34</v>
      </c>
      <c r="E13" s="124"/>
      <c r="F13" s="159">
        <v>4</v>
      </c>
      <c r="G13" s="164">
        <v>23</v>
      </c>
      <c r="H13" s="102">
        <v>15</v>
      </c>
      <c r="I13" s="100">
        <v>8</v>
      </c>
      <c r="J13" s="103"/>
      <c r="K13" s="99"/>
      <c r="L13" s="100"/>
      <c r="M13" s="103"/>
      <c r="N13" s="162" t="s">
        <v>81</v>
      </c>
    </row>
    <row r="14" spans="1:14" s="1" customFormat="1" ht="16.5" customHeight="1">
      <c r="A14" s="30" t="s">
        <v>39</v>
      </c>
      <c r="B14" s="163" t="s">
        <v>83</v>
      </c>
      <c r="C14" s="91">
        <v>3</v>
      </c>
      <c r="D14" s="92" t="s">
        <v>34</v>
      </c>
      <c r="E14" s="124"/>
      <c r="F14" s="159">
        <v>6</v>
      </c>
      <c r="G14" s="164">
        <v>30</v>
      </c>
      <c r="H14" s="107">
        <v>15</v>
      </c>
      <c r="I14" s="105">
        <v>15</v>
      </c>
      <c r="J14" s="108"/>
      <c r="K14" s="104"/>
      <c r="L14" s="105"/>
      <c r="M14" s="108"/>
      <c r="N14" s="162" t="s">
        <v>84</v>
      </c>
    </row>
    <row r="15" spans="1:14" s="1" customFormat="1" ht="16.5" customHeight="1">
      <c r="A15" s="30" t="s">
        <v>47</v>
      </c>
      <c r="B15" s="165" t="s">
        <v>85</v>
      </c>
      <c r="C15" s="91"/>
      <c r="D15" s="92" t="s">
        <v>86</v>
      </c>
      <c r="E15" s="124"/>
      <c r="F15" s="159">
        <v>4</v>
      </c>
      <c r="G15" s="164">
        <v>21</v>
      </c>
      <c r="H15" s="107"/>
      <c r="I15" s="105"/>
      <c r="J15" s="108"/>
      <c r="K15" s="104">
        <v>11</v>
      </c>
      <c r="L15" s="105">
        <v>10</v>
      </c>
      <c r="M15" s="108"/>
      <c r="N15" s="162" t="s">
        <v>87</v>
      </c>
    </row>
    <row r="16" spans="1:14" s="1" customFormat="1" ht="15" customHeight="1">
      <c r="A16" s="30">
        <v>7</v>
      </c>
      <c r="B16" s="166" t="s">
        <v>100</v>
      </c>
      <c r="C16" s="112"/>
      <c r="D16" s="113" t="s">
        <v>45</v>
      </c>
      <c r="E16" s="167"/>
      <c r="F16" s="168">
        <v>4</v>
      </c>
      <c r="G16" s="169">
        <v>21</v>
      </c>
      <c r="H16" s="120">
        <v>11</v>
      </c>
      <c r="I16" s="118">
        <v>10</v>
      </c>
      <c r="J16" s="121"/>
      <c r="K16" s="117"/>
      <c r="L16" s="118"/>
      <c r="M16" s="121"/>
      <c r="N16" s="162" t="s">
        <v>64</v>
      </c>
    </row>
    <row r="17" spans="1:14" s="1" customFormat="1" ht="24.75">
      <c r="A17" s="349" t="s">
        <v>89</v>
      </c>
      <c r="B17" s="170" t="s">
        <v>101</v>
      </c>
      <c r="C17" s="91"/>
      <c r="D17" s="92" t="s">
        <v>102</v>
      </c>
      <c r="E17" s="124"/>
      <c r="F17" s="159">
        <v>12</v>
      </c>
      <c r="G17" s="164">
        <v>36</v>
      </c>
      <c r="H17" s="107">
        <v>18</v>
      </c>
      <c r="I17" s="105"/>
      <c r="J17" s="108"/>
      <c r="K17" s="104">
        <v>18</v>
      </c>
      <c r="L17" s="105"/>
      <c r="M17" s="108"/>
      <c r="N17" s="162"/>
    </row>
    <row r="18" spans="1:14" s="1" customFormat="1" ht="14.25" customHeight="1">
      <c r="A18" s="350"/>
      <c r="B18" s="45" t="s">
        <v>49</v>
      </c>
      <c r="C18" s="91"/>
      <c r="D18" s="92"/>
      <c r="E18" s="124"/>
      <c r="F18" s="159"/>
      <c r="G18" s="164"/>
      <c r="H18" s="107"/>
      <c r="I18" s="105"/>
      <c r="J18" s="108"/>
      <c r="K18" s="104"/>
      <c r="L18" s="105"/>
      <c r="M18" s="108"/>
      <c r="N18" s="162"/>
    </row>
    <row r="19" spans="1:14" s="1" customFormat="1" ht="14.25" customHeight="1">
      <c r="A19" s="350"/>
      <c r="B19" s="171" t="s">
        <v>103</v>
      </c>
      <c r="C19" s="134"/>
      <c r="D19" s="128"/>
      <c r="E19" s="135"/>
      <c r="F19" s="172"/>
      <c r="G19" s="173"/>
      <c r="H19" s="133"/>
      <c r="I19" s="128"/>
      <c r="J19" s="135"/>
      <c r="K19" s="132"/>
      <c r="L19" s="128"/>
      <c r="M19" s="135"/>
      <c r="N19" s="162" t="s">
        <v>64</v>
      </c>
    </row>
    <row r="20" spans="1:14" s="1" customFormat="1" ht="14.25" customHeight="1">
      <c r="A20" s="350"/>
      <c r="B20" s="171" t="s">
        <v>104</v>
      </c>
      <c r="C20" s="134"/>
      <c r="D20" s="128"/>
      <c r="E20" s="135"/>
      <c r="F20" s="172"/>
      <c r="G20" s="173"/>
      <c r="H20" s="133"/>
      <c r="I20" s="128"/>
      <c r="J20" s="135"/>
      <c r="K20" s="132"/>
      <c r="L20" s="128"/>
      <c r="M20" s="135"/>
      <c r="N20" s="162" t="s">
        <v>64</v>
      </c>
    </row>
    <row r="21" spans="1:14" s="1" customFormat="1" ht="14.25" customHeight="1">
      <c r="A21" s="350"/>
      <c r="B21" s="45" t="s">
        <v>56</v>
      </c>
      <c r="C21" s="134"/>
      <c r="D21" s="128"/>
      <c r="E21" s="135"/>
      <c r="F21" s="172"/>
      <c r="G21" s="173"/>
      <c r="H21" s="133"/>
      <c r="I21" s="128"/>
      <c r="J21" s="135"/>
      <c r="K21" s="132"/>
      <c r="L21" s="128"/>
      <c r="M21" s="135"/>
      <c r="N21" s="162"/>
    </row>
    <row r="22" spans="1:14" s="1" customFormat="1" ht="14.25" customHeight="1">
      <c r="A22" s="350"/>
      <c r="B22" s="171" t="s">
        <v>105</v>
      </c>
      <c r="C22" s="134"/>
      <c r="D22" s="128"/>
      <c r="E22" s="135"/>
      <c r="F22" s="172"/>
      <c r="G22" s="173"/>
      <c r="H22" s="133"/>
      <c r="I22" s="128"/>
      <c r="J22" s="135"/>
      <c r="K22" s="132"/>
      <c r="L22" s="128"/>
      <c r="M22" s="135"/>
      <c r="N22" s="162" t="s">
        <v>53</v>
      </c>
    </row>
    <row r="23" spans="1:14" s="1" customFormat="1" ht="14.25" customHeight="1">
      <c r="A23" s="350"/>
      <c r="B23" s="174" t="s">
        <v>106</v>
      </c>
      <c r="C23" s="175"/>
      <c r="D23" s="176"/>
      <c r="E23" s="177"/>
      <c r="F23" s="178"/>
      <c r="G23" s="179"/>
      <c r="H23" s="180"/>
      <c r="I23" s="176"/>
      <c r="J23" s="177"/>
      <c r="K23" s="181"/>
      <c r="L23" s="176"/>
      <c r="M23" s="177"/>
      <c r="N23" s="162" t="s">
        <v>87</v>
      </c>
    </row>
    <row r="24" spans="1:14" s="1" customFormat="1" ht="14.25" customHeight="1">
      <c r="A24" s="351"/>
      <c r="B24" s="174" t="s">
        <v>107</v>
      </c>
      <c r="C24" s="175"/>
      <c r="D24" s="176"/>
      <c r="E24" s="177"/>
      <c r="F24" s="182"/>
      <c r="G24" s="183"/>
      <c r="H24" s="184"/>
      <c r="I24" s="185"/>
      <c r="J24" s="186"/>
      <c r="K24" s="187"/>
      <c r="L24" s="185"/>
      <c r="M24" s="186"/>
      <c r="N24" s="188" t="s">
        <v>64</v>
      </c>
    </row>
    <row r="25" spans="1:14" s="1" customFormat="1" ht="16.5" customHeight="1" thickBot="1">
      <c r="A25" s="136" t="s">
        <v>96</v>
      </c>
      <c r="B25" s="189" t="s">
        <v>66</v>
      </c>
      <c r="C25" s="190"/>
      <c r="D25" s="139"/>
      <c r="E25" s="191" t="s">
        <v>67</v>
      </c>
      <c r="F25" s="159">
        <v>15</v>
      </c>
      <c r="G25" s="192">
        <v>44</v>
      </c>
      <c r="H25" s="143"/>
      <c r="I25" s="144"/>
      <c r="J25" s="145">
        <v>22</v>
      </c>
      <c r="K25" s="193"/>
      <c r="L25" s="144"/>
      <c r="M25" s="145">
        <v>22</v>
      </c>
      <c r="N25" s="162"/>
    </row>
    <row r="26" spans="1:14" s="1" customFormat="1" ht="16.5" customHeight="1" thickBot="1">
      <c r="A26" s="338" t="s">
        <v>69</v>
      </c>
      <c r="B26" s="339"/>
      <c r="C26" s="194">
        <v>3</v>
      </c>
      <c r="D26" s="195"/>
      <c r="E26" s="196"/>
      <c r="F26" s="63">
        <f aca="true" t="shared" si="0" ref="F26:M26">SUM(F11:F25)</f>
        <v>60</v>
      </c>
      <c r="G26" s="63">
        <f t="shared" si="0"/>
        <v>235</v>
      </c>
      <c r="H26" s="64">
        <f t="shared" si="0"/>
        <v>89</v>
      </c>
      <c r="I26" s="65">
        <f t="shared" si="0"/>
        <v>48</v>
      </c>
      <c r="J26" s="66">
        <f t="shared" si="0"/>
        <v>37</v>
      </c>
      <c r="K26" s="64">
        <f t="shared" si="0"/>
        <v>29</v>
      </c>
      <c r="L26" s="65">
        <f t="shared" si="0"/>
        <v>10</v>
      </c>
      <c r="M26" s="66">
        <f t="shared" si="0"/>
        <v>22</v>
      </c>
      <c r="N26" s="67"/>
    </row>
    <row r="27" spans="3:5" s="68" customFormat="1" ht="11.25" customHeight="1">
      <c r="C27" s="197"/>
      <c r="D27" s="197"/>
      <c r="E27" s="197"/>
    </row>
    <row r="28" spans="2:14" s="68" customFormat="1" ht="11.25" customHeight="1">
      <c r="B28" s="72" t="s">
        <v>72</v>
      </c>
      <c r="C28" s="76">
        <v>311</v>
      </c>
      <c r="D28" s="76"/>
      <c r="E28" s="76"/>
      <c r="F28" s="76"/>
      <c r="G28" s="76"/>
      <c r="H28" s="76"/>
      <c r="I28" s="76"/>
      <c r="J28" s="72" t="s">
        <v>71</v>
      </c>
      <c r="K28" s="76">
        <v>60</v>
      </c>
      <c r="L28" s="76"/>
      <c r="M28" s="76"/>
      <c r="N28" s="76"/>
    </row>
    <row r="29" spans="2:14" s="68" customFormat="1" ht="11.25" customHeight="1">
      <c r="B29" s="72" t="s">
        <v>97</v>
      </c>
      <c r="C29" s="76">
        <v>235</v>
      </c>
      <c r="D29" s="76"/>
      <c r="E29" s="76"/>
      <c r="F29" s="76"/>
      <c r="G29" s="76"/>
      <c r="H29" s="76"/>
      <c r="I29" s="76"/>
      <c r="J29" s="72" t="s">
        <v>73</v>
      </c>
      <c r="K29" s="76">
        <v>60</v>
      </c>
      <c r="L29" s="76"/>
      <c r="M29" s="76"/>
      <c r="N29" s="76"/>
    </row>
    <row r="30" spans="2:14" s="68" customFormat="1" ht="11.25" customHeight="1">
      <c r="B30" s="72"/>
      <c r="C30" s="76">
        <f>SUM(C28:C29)</f>
        <v>546</v>
      </c>
      <c r="D30" s="76"/>
      <c r="E30" s="76"/>
      <c r="F30" s="76"/>
      <c r="G30" s="76"/>
      <c r="H30" s="76"/>
      <c r="I30" s="76"/>
      <c r="J30" s="76"/>
      <c r="K30" s="76">
        <f>SUM(K28:K29)</f>
        <v>120</v>
      </c>
      <c r="L30" s="76"/>
      <c r="M30" s="76"/>
      <c r="N30" s="76"/>
    </row>
    <row r="31" spans="2:14" s="68" customFormat="1" ht="11.25" customHeight="1">
      <c r="B31" s="198" t="s">
        <v>98</v>
      </c>
      <c r="C31" s="199">
        <f>C30-540</f>
        <v>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="1" customFormat="1" ht="16.5" customHeight="1">
      <c r="B32" s="200"/>
    </row>
    <row r="33" spans="2:10" ht="15" customHeight="1">
      <c r="B33" s="200"/>
      <c r="I33" s="68"/>
      <c r="J33" s="200"/>
    </row>
    <row r="34" spans="9:10" ht="15" customHeight="1">
      <c r="I34" s="68"/>
      <c r="J34" s="200"/>
    </row>
    <row r="35" spans="9:10" ht="15" customHeight="1">
      <c r="I35" s="1"/>
      <c r="J35" s="200"/>
    </row>
    <row r="36" ht="12.75">
      <c r="J36" s="200"/>
    </row>
  </sheetData>
  <sheetProtection/>
  <mergeCells count="11">
    <mergeCell ref="K9:M9"/>
    <mergeCell ref="A17:A24"/>
    <mergeCell ref="A26:B26"/>
    <mergeCell ref="B6:N6"/>
    <mergeCell ref="A8:A10"/>
    <mergeCell ref="B8:B10"/>
    <mergeCell ref="C8:E8"/>
    <mergeCell ref="G8:M8"/>
    <mergeCell ref="N8:N10"/>
    <mergeCell ref="F9:F10"/>
    <mergeCell ref="H9:J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130" zoomScaleNormal="130" zoomScalePageLayoutView="70" workbookViewId="0" topLeftCell="A1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3" width="6.57421875" style="3" customWidth="1"/>
    <col min="4" max="4" width="7.28125" style="3" customWidth="1"/>
    <col min="5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H22+K22</f>
        <v>101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I22+L22</f>
        <v>55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J22+M22</f>
        <v>73</v>
      </c>
    </row>
    <row r="5" spans="1:13" ht="15" customHeight="1">
      <c r="A5" s="1"/>
      <c r="B5" s="7" t="s">
        <v>77</v>
      </c>
      <c r="C5" s="2"/>
      <c r="D5" s="2"/>
      <c r="H5" s="5" t="s">
        <v>9</v>
      </c>
      <c r="I5" s="1"/>
      <c r="J5" s="1"/>
      <c r="K5" s="1"/>
      <c r="L5" s="1"/>
      <c r="M5" s="1">
        <f>SUM(M2:M4)</f>
        <v>229</v>
      </c>
    </row>
    <row r="6" spans="1:14" ht="15" customHeight="1">
      <c r="A6" s="1"/>
      <c r="B6" s="352" t="s">
        <v>108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6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53" t="s">
        <v>11</v>
      </c>
      <c r="B8" s="36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54"/>
      <c r="B9" s="36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62"/>
      <c r="B10" s="365"/>
      <c r="C10" s="201"/>
      <c r="D10" s="202" t="s">
        <v>22</v>
      </c>
      <c r="E10" s="203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59"/>
    </row>
    <row r="11" spans="1:14" s="1" customFormat="1" ht="16.5" customHeight="1">
      <c r="A11" s="23" t="s">
        <v>28</v>
      </c>
      <c r="B11" s="204" t="s">
        <v>79</v>
      </c>
      <c r="C11" s="78"/>
      <c r="D11" s="79" t="s">
        <v>45</v>
      </c>
      <c r="E11" s="158"/>
      <c r="F11" s="159">
        <v>8</v>
      </c>
      <c r="G11" s="81">
        <v>30</v>
      </c>
      <c r="H11" s="83">
        <v>15</v>
      </c>
      <c r="I11" s="84">
        <v>15</v>
      </c>
      <c r="J11" s="85"/>
      <c r="K11" s="86"/>
      <c r="L11" s="87"/>
      <c r="M11" s="88"/>
      <c r="N11" s="162" t="s">
        <v>42</v>
      </c>
    </row>
    <row r="12" spans="1:14" s="1" customFormat="1" ht="16.5" customHeight="1">
      <c r="A12" s="30" t="s">
        <v>32</v>
      </c>
      <c r="B12" s="205" t="s">
        <v>80</v>
      </c>
      <c r="C12" s="91">
        <v>3</v>
      </c>
      <c r="D12" s="92" t="s">
        <v>30</v>
      </c>
      <c r="E12" s="124"/>
      <c r="F12" s="159">
        <v>7</v>
      </c>
      <c r="G12" s="94">
        <v>30</v>
      </c>
      <c r="H12" s="83">
        <v>15</v>
      </c>
      <c r="I12" s="84"/>
      <c r="J12" s="85">
        <v>15</v>
      </c>
      <c r="K12" s="96"/>
      <c r="L12" s="84"/>
      <c r="M12" s="97"/>
      <c r="N12" s="162" t="s">
        <v>81</v>
      </c>
    </row>
    <row r="13" spans="1:14" s="1" customFormat="1" ht="16.5" customHeight="1">
      <c r="A13" s="30" t="s">
        <v>36</v>
      </c>
      <c r="B13" s="205" t="s">
        <v>82</v>
      </c>
      <c r="C13" s="91">
        <v>3</v>
      </c>
      <c r="D13" s="92" t="s">
        <v>34</v>
      </c>
      <c r="E13" s="124"/>
      <c r="F13" s="159">
        <v>6</v>
      </c>
      <c r="G13" s="94">
        <v>30</v>
      </c>
      <c r="H13" s="83">
        <v>15</v>
      </c>
      <c r="I13" s="84">
        <v>15</v>
      </c>
      <c r="J13" s="85"/>
      <c r="K13" s="96"/>
      <c r="L13" s="84"/>
      <c r="M13" s="97"/>
      <c r="N13" s="162" t="s">
        <v>81</v>
      </c>
    </row>
    <row r="14" spans="1:14" s="1" customFormat="1" ht="16.5" customHeight="1">
      <c r="A14" s="30" t="s">
        <v>39</v>
      </c>
      <c r="B14" s="205" t="s">
        <v>83</v>
      </c>
      <c r="C14" s="91">
        <v>3</v>
      </c>
      <c r="D14" s="92" t="s">
        <v>34</v>
      </c>
      <c r="E14" s="124"/>
      <c r="F14" s="159">
        <v>6</v>
      </c>
      <c r="G14" s="94">
        <v>30</v>
      </c>
      <c r="H14" s="123">
        <v>15</v>
      </c>
      <c r="I14" s="92">
        <v>15</v>
      </c>
      <c r="J14" s="93"/>
      <c r="K14" s="91"/>
      <c r="L14" s="92"/>
      <c r="M14" s="124"/>
      <c r="N14" s="162" t="s">
        <v>84</v>
      </c>
    </row>
    <row r="15" spans="1:14" s="1" customFormat="1" ht="16.5" customHeight="1">
      <c r="A15" s="30" t="s">
        <v>43</v>
      </c>
      <c r="B15" s="206" t="s">
        <v>109</v>
      </c>
      <c r="C15" s="91"/>
      <c r="D15" s="92" t="s">
        <v>110</v>
      </c>
      <c r="E15" s="124"/>
      <c r="F15" s="159">
        <v>6</v>
      </c>
      <c r="G15" s="94">
        <v>29</v>
      </c>
      <c r="H15" s="123"/>
      <c r="I15" s="92"/>
      <c r="J15" s="93"/>
      <c r="K15" s="91">
        <v>5</v>
      </c>
      <c r="L15" s="92">
        <v>10</v>
      </c>
      <c r="M15" s="124">
        <v>14</v>
      </c>
      <c r="N15" s="207" t="s">
        <v>111</v>
      </c>
    </row>
    <row r="16" spans="1:14" s="1" customFormat="1" ht="24.75">
      <c r="A16" s="30" t="s">
        <v>47</v>
      </c>
      <c r="B16" s="208" t="s">
        <v>112</v>
      </c>
      <c r="C16" s="91"/>
      <c r="D16" s="92" t="s">
        <v>102</v>
      </c>
      <c r="E16" s="124"/>
      <c r="F16" s="159">
        <v>12</v>
      </c>
      <c r="G16" s="94">
        <v>36</v>
      </c>
      <c r="H16" s="123">
        <v>18</v>
      </c>
      <c r="I16" s="92"/>
      <c r="J16" s="93"/>
      <c r="K16" s="91">
        <v>18</v>
      </c>
      <c r="L16" s="92"/>
      <c r="M16" s="124"/>
      <c r="N16" s="162"/>
    </row>
    <row r="17" spans="1:14" s="1" customFormat="1" ht="16.5" customHeight="1">
      <c r="A17" s="360"/>
      <c r="B17" s="209" t="s">
        <v>113</v>
      </c>
      <c r="C17" s="134"/>
      <c r="D17" s="128"/>
      <c r="E17" s="135"/>
      <c r="F17" s="172"/>
      <c r="G17" s="130"/>
      <c r="H17" s="132"/>
      <c r="I17" s="128"/>
      <c r="J17" s="129"/>
      <c r="K17" s="133"/>
      <c r="L17" s="128"/>
      <c r="M17" s="135"/>
      <c r="N17" s="162" t="s">
        <v>81</v>
      </c>
    </row>
    <row r="18" spans="1:14" s="1" customFormat="1" ht="16.5" customHeight="1">
      <c r="A18" s="360"/>
      <c r="B18" s="210" t="s">
        <v>114</v>
      </c>
      <c r="C18" s="175"/>
      <c r="D18" s="176"/>
      <c r="E18" s="177"/>
      <c r="F18" s="178"/>
      <c r="G18" s="211"/>
      <c r="H18" s="181"/>
      <c r="I18" s="176"/>
      <c r="J18" s="212"/>
      <c r="K18" s="180"/>
      <c r="L18" s="176"/>
      <c r="M18" s="177"/>
      <c r="N18" s="162" t="s">
        <v>111</v>
      </c>
    </row>
    <row r="19" spans="1:14" s="1" customFormat="1" ht="16.5" customHeight="1">
      <c r="A19" s="360"/>
      <c r="B19" s="209" t="s">
        <v>115</v>
      </c>
      <c r="C19" s="134"/>
      <c r="D19" s="128"/>
      <c r="E19" s="135"/>
      <c r="F19" s="172"/>
      <c r="G19" s="130"/>
      <c r="H19" s="132"/>
      <c r="I19" s="128"/>
      <c r="J19" s="129"/>
      <c r="K19" s="133"/>
      <c r="L19" s="128"/>
      <c r="M19" s="135"/>
      <c r="N19" s="162" t="s">
        <v>111</v>
      </c>
    </row>
    <row r="20" spans="1:14" s="1" customFormat="1" ht="16.5" customHeight="1">
      <c r="A20" s="361"/>
      <c r="B20" s="210" t="s">
        <v>116</v>
      </c>
      <c r="C20" s="134"/>
      <c r="D20" s="128"/>
      <c r="E20" s="135"/>
      <c r="F20" s="172"/>
      <c r="G20" s="130"/>
      <c r="H20" s="213"/>
      <c r="I20" s="214"/>
      <c r="J20" s="215"/>
      <c r="K20" s="216"/>
      <c r="L20" s="214"/>
      <c r="M20" s="217"/>
      <c r="N20" s="162" t="s">
        <v>117</v>
      </c>
    </row>
    <row r="21" spans="1:14" s="1" customFormat="1" ht="16.5" customHeight="1" thickBot="1">
      <c r="A21" s="56" t="s">
        <v>65</v>
      </c>
      <c r="B21" s="218" t="s">
        <v>66</v>
      </c>
      <c r="C21" s="138"/>
      <c r="D21" s="139"/>
      <c r="E21" s="191" t="s">
        <v>67</v>
      </c>
      <c r="F21" s="219">
        <v>15</v>
      </c>
      <c r="G21" s="220">
        <v>44</v>
      </c>
      <c r="H21" s="123"/>
      <c r="I21" s="92"/>
      <c r="J21" s="93">
        <v>22</v>
      </c>
      <c r="K21" s="143"/>
      <c r="L21" s="144"/>
      <c r="M21" s="145">
        <v>22</v>
      </c>
      <c r="N21" s="89"/>
    </row>
    <row r="22" spans="1:14" s="1" customFormat="1" ht="16.5" customHeight="1" thickBot="1">
      <c r="A22" s="338" t="s">
        <v>69</v>
      </c>
      <c r="B22" s="339"/>
      <c r="C22" s="221">
        <v>3</v>
      </c>
      <c r="D22" s="195"/>
      <c r="E22" s="196"/>
      <c r="F22" s="63">
        <f aca="true" t="shared" si="0" ref="F22:M22">SUM(F11:F21)</f>
        <v>60</v>
      </c>
      <c r="G22" s="63">
        <f t="shared" si="0"/>
        <v>229</v>
      </c>
      <c r="H22" s="64">
        <f t="shared" si="0"/>
        <v>78</v>
      </c>
      <c r="I22" s="65">
        <f t="shared" si="0"/>
        <v>45</v>
      </c>
      <c r="J22" s="66">
        <f t="shared" si="0"/>
        <v>37</v>
      </c>
      <c r="K22" s="64">
        <f t="shared" si="0"/>
        <v>23</v>
      </c>
      <c r="L22" s="65">
        <f t="shared" si="0"/>
        <v>10</v>
      </c>
      <c r="M22" s="66">
        <f t="shared" si="0"/>
        <v>36</v>
      </c>
      <c r="N22" s="67"/>
    </row>
    <row r="23" spans="3:14" s="1" customFormat="1" ht="8.25" customHeight="1">
      <c r="C23" s="2"/>
      <c r="D23" s="2"/>
      <c r="E23" s="2"/>
      <c r="N23" s="68"/>
    </row>
    <row r="24" spans="2:14" s="73" customFormat="1" ht="11.25" customHeight="1">
      <c r="B24" s="72" t="s">
        <v>72</v>
      </c>
      <c r="C24" s="71">
        <v>311</v>
      </c>
      <c r="D24" s="71"/>
      <c r="E24" s="71"/>
      <c r="F24" s="69"/>
      <c r="G24" s="69"/>
      <c r="H24" s="69"/>
      <c r="I24" s="69"/>
      <c r="J24" s="69"/>
      <c r="K24" s="72" t="s">
        <v>71</v>
      </c>
      <c r="L24" s="69">
        <v>60</v>
      </c>
      <c r="M24" s="69"/>
      <c r="N24" s="69"/>
    </row>
    <row r="25" spans="2:14" s="73" customFormat="1" ht="11.25" customHeight="1">
      <c r="B25" s="72" t="s">
        <v>97</v>
      </c>
      <c r="C25" s="71">
        <v>230</v>
      </c>
      <c r="D25" s="71"/>
      <c r="E25" s="71"/>
      <c r="F25" s="69"/>
      <c r="G25" s="69"/>
      <c r="H25" s="69"/>
      <c r="I25" s="69"/>
      <c r="J25" s="69"/>
      <c r="K25" s="72" t="s">
        <v>73</v>
      </c>
      <c r="L25" s="69">
        <f>F22</f>
        <v>60</v>
      </c>
      <c r="M25" s="69"/>
      <c r="N25" s="69"/>
    </row>
    <row r="26" spans="2:14" s="73" customFormat="1" ht="11.25" customHeight="1">
      <c r="B26" s="70" t="s">
        <v>74</v>
      </c>
      <c r="C26" s="71">
        <f>SUM(C24:C25)</f>
        <v>541</v>
      </c>
      <c r="D26" s="71"/>
      <c r="E26" s="71"/>
      <c r="F26" s="69"/>
      <c r="G26" s="69"/>
      <c r="H26" s="69"/>
      <c r="I26" s="69"/>
      <c r="J26" s="69"/>
      <c r="K26" s="70" t="s">
        <v>74</v>
      </c>
      <c r="L26" s="69">
        <f>SUM(L24:L25)</f>
        <v>120</v>
      </c>
      <c r="M26" s="69"/>
      <c r="N26" s="69"/>
    </row>
    <row r="27" spans="2:14" s="73" customFormat="1" ht="11.25" customHeight="1">
      <c r="B27" s="70" t="s">
        <v>118</v>
      </c>
      <c r="C27" s="71">
        <f>C26-540</f>
        <v>1</v>
      </c>
      <c r="D27" s="71"/>
      <c r="E27" s="71" t="s">
        <v>119</v>
      </c>
      <c r="F27" s="69"/>
      <c r="G27" s="69"/>
      <c r="H27" s="69"/>
      <c r="I27" s="69"/>
      <c r="J27" s="69"/>
      <c r="K27" s="70" t="s">
        <v>75</v>
      </c>
      <c r="L27" s="69">
        <f>120-L26</f>
        <v>0</v>
      </c>
      <c r="M27" s="69"/>
      <c r="N27" s="69"/>
    </row>
    <row r="28" spans="2:14" s="68" customFormat="1" ht="11.25" customHeight="1">
      <c r="B28" s="76"/>
      <c r="C28" s="149"/>
      <c r="D28" s="149"/>
      <c r="E28" s="149"/>
      <c r="F28" s="76"/>
      <c r="G28" s="76"/>
      <c r="H28" s="76"/>
      <c r="I28" s="76"/>
      <c r="J28" s="76"/>
      <c r="K28" s="76"/>
      <c r="L28" s="76"/>
      <c r="M28" s="76"/>
      <c r="N28" s="76"/>
    </row>
    <row r="29" spans="2:14" ht="15" customHeight="1">
      <c r="B29" s="156"/>
      <c r="C29" s="155"/>
      <c r="D29" s="155"/>
      <c r="E29" s="155"/>
      <c r="F29" s="156"/>
      <c r="G29" s="156"/>
      <c r="H29" s="156"/>
      <c r="I29" s="156"/>
      <c r="J29" s="156"/>
      <c r="K29" s="156"/>
      <c r="L29" s="156"/>
      <c r="M29" s="156"/>
      <c r="N29" s="152"/>
    </row>
    <row r="30" ht="15" customHeight="1"/>
    <row r="31" ht="15" customHeight="1"/>
  </sheetData>
  <sheetProtection/>
  <mergeCells count="11">
    <mergeCell ref="K9:M9"/>
    <mergeCell ref="A17:A20"/>
    <mergeCell ref="A22:B22"/>
    <mergeCell ref="B6:N6"/>
    <mergeCell ref="A8:A10"/>
    <mergeCell ref="B8:B10"/>
    <mergeCell ref="C8:E8"/>
    <mergeCell ref="G8:M8"/>
    <mergeCell ref="N8:N10"/>
    <mergeCell ref="F9:F10"/>
    <mergeCell ref="H9:J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30" zoomScaleNormal="130" zoomScalePageLayoutView="70" workbookViewId="0" topLeftCell="A4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3" width="6.57421875" style="3" customWidth="1"/>
    <col min="4" max="4" width="7.8515625" style="3" bestFit="1" customWidth="1"/>
    <col min="5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H23+K23</f>
        <v>101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I23+L23</f>
        <v>55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J23+M23</f>
        <v>73</v>
      </c>
    </row>
    <row r="5" spans="1:13" ht="15" customHeight="1">
      <c r="A5" s="1"/>
      <c r="B5" s="7" t="s">
        <v>77</v>
      </c>
      <c r="C5" s="2"/>
      <c r="D5" s="2"/>
      <c r="H5" s="5" t="s">
        <v>9</v>
      </c>
      <c r="I5" s="1"/>
      <c r="J5" s="1"/>
      <c r="K5" s="1"/>
      <c r="L5" s="1"/>
      <c r="M5" s="1">
        <f>SUM(M2:M4)</f>
        <v>229</v>
      </c>
    </row>
    <row r="6" spans="1:14" ht="15" customHeight="1">
      <c r="A6" s="1"/>
      <c r="B6" s="352" t="s">
        <v>120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6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32"/>
    </row>
    <row r="11" spans="1:14" s="1" customFormat="1" ht="16.5" customHeight="1">
      <c r="A11" s="222" t="s">
        <v>28</v>
      </c>
      <c r="B11" s="223" t="s">
        <v>79</v>
      </c>
      <c r="C11" s="224"/>
      <c r="D11" s="79" t="s">
        <v>45</v>
      </c>
      <c r="E11" s="80"/>
      <c r="F11" s="81">
        <v>8</v>
      </c>
      <c r="G11" s="225">
        <v>30</v>
      </c>
      <c r="H11" s="86">
        <v>15</v>
      </c>
      <c r="I11" s="87">
        <v>15</v>
      </c>
      <c r="J11" s="88"/>
      <c r="K11" s="161"/>
      <c r="L11" s="87"/>
      <c r="M11" s="226"/>
      <c r="N11" s="29" t="s">
        <v>42</v>
      </c>
    </row>
    <row r="12" spans="1:14" s="1" customFormat="1" ht="16.5" customHeight="1">
      <c r="A12" s="227" t="s">
        <v>32</v>
      </c>
      <c r="B12" s="228" t="s">
        <v>80</v>
      </c>
      <c r="C12" s="123">
        <v>3</v>
      </c>
      <c r="D12" s="92" t="s">
        <v>30</v>
      </c>
      <c r="E12" s="93"/>
      <c r="F12" s="94">
        <v>7</v>
      </c>
      <c r="G12" s="159">
        <v>30</v>
      </c>
      <c r="H12" s="96">
        <v>15</v>
      </c>
      <c r="I12" s="84"/>
      <c r="J12" s="97">
        <v>15</v>
      </c>
      <c r="K12" s="83"/>
      <c r="L12" s="84"/>
      <c r="M12" s="85"/>
      <c r="N12" s="37" t="s">
        <v>81</v>
      </c>
    </row>
    <row r="13" spans="1:14" s="1" customFormat="1" ht="16.5" customHeight="1">
      <c r="A13" s="227" t="s">
        <v>36</v>
      </c>
      <c r="B13" s="228" t="s">
        <v>82</v>
      </c>
      <c r="C13" s="123">
        <v>3</v>
      </c>
      <c r="D13" s="92" t="s">
        <v>34</v>
      </c>
      <c r="E13" s="93"/>
      <c r="F13" s="94">
        <v>6</v>
      </c>
      <c r="G13" s="159">
        <v>30</v>
      </c>
      <c r="H13" s="96">
        <v>15</v>
      </c>
      <c r="I13" s="84">
        <v>15</v>
      </c>
      <c r="J13" s="97"/>
      <c r="K13" s="83"/>
      <c r="L13" s="84"/>
      <c r="M13" s="85"/>
      <c r="N13" s="37" t="s">
        <v>81</v>
      </c>
    </row>
    <row r="14" spans="1:14" s="1" customFormat="1" ht="16.5" customHeight="1">
      <c r="A14" s="227" t="s">
        <v>39</v>
      </c>
      <c r="B14" s="228" t="s">
        <v>83</v>
      </c>
      <c r="C14" s="123">
        <v>3</v>
      </c>
      <c r="D14" s="92" t="s">
        <v>34</v>
      </c>
      <c r="E14" s="93"/>
      <c r="F14" s="94">
        <v>6</v>
      </c>
      <c r="G14" s="159">
        <v>30</v>
      </c>
      <c r="H14" s="91">
        <v>15</v>
      </c>
      <c r="I14" s="92">
        <v>15</v>
      </c>
      <c r="J14" s="124"/>
      <c r="K14" s="123"/>
      <c r="L14" s="92"/>
      <c r="M14" s="93"/>
      <c r="N14" s="37" t="s">
        <v>84</v>
      </c>
    </row>
    <row r="15" spans="1:14" s="1" customFormat="1" ht="16.5" customHeight="1">
      <c r="A15" s="227" t="s">
        <v>43</v>
      </c>
      <c r="B15" s="229" t="s">
        <v>109</v>
      </c>
      <c r="C15" s="123"/>
      <c r="D15" s="92" t="s">
        <v>110</v>
      </c>
      <c r="E15" s="93"/>
      <c r="F15" s="94">
        <v>6</v>
      </c>
      <c r="G15" s="159">
        <v>29</v>
      </c>
      <c r="H15" s="91"/>
      <c r="I15" s="92"/>
      <c r="J15" s="124"/>
      <c r="K15" s="123">
        <v>5</v>
      </c>
      <c r="L15" s="92">
        <v>10</v>
      </c>
      <c r="M15" s="93">
        <v>14</v>
      </c>
      <c r="N15" s="230" t="s">
        <v>111</v>
      </c>
    </row>
    <row r="16" spans="1:14" s="1" customFormat="1" ht="24.75">
      <c r="A16" s="227" t="s">
        <v>47</v>
      </c>
      <c r="B16" s="231" t="s">
        <v>112</v>
      </c>
      <c r="C16" s="123"/>
      <c r="D16" s="92" t="s">
        <v>102</v>
      </c>
      <c r="E16" s="93"/>
      <c r="F16" s="94">
        <v>12</v>
      </c>
      <c r="G16" s="159">
        <v>36</v>
      </c>
      <c r="H16" s="91">
        <v>18</v>
      </c>
      <c r="I16" s="92"/>
      <c r="J16" s="124"/>
      <c r="K16" s="123">
        <v>18</v>
      </c>
      <c r="L16" s="92"/>
      <c r="M16" s="93"/>
      <c r="N16" s="37"/>
    </row>
    <row r="17" spans="1:14" s="1" customFormat="1" ht="12.75" customHeight="1">
      <c r="A17" s="366"/>
      <c r="B17" s="232" t="s">
        <v>121</v>
      </c>
      <c r="C17" s="233"/>
      <c r="D17" s="234"/>
      <c r="E17" s="235"/>
      <c r="F17" s="236"/>
      <c r="G17" s="237"/>
      <c r="H17" s="238"/>
      <c r="I17" s="234"/>
      <c r="J17" s="239"/>
      <c r="K17" s="240"/>
      <c r="L17" s="234"/>
      <c r="M17" s="235"/>
      <c r="N17" s="241" t="s">
        <v>81</v>
      </c>
    </row>
    <row r="18" spans="1:14" s="1" customFormat="1" ht="12.75" customHeight="1">
      <c r="A18" s="367"/>
      <c r="B18" s="242" t="s">
        <v>122</v>
      </c>
      <c r="C18" s="233"/>
      <c r="D18" s="234"/>
      <c r="E18" s="235"/>
      <c r="F18" s="236"/>
      <c r="G18" s="237"/>
      <c r="H18" s="238"/>
      <c r="I18" s="234"/>
      <c r="J18" s="239"/>
      <c r="K18" s="240"/>
      <c r="L18" s="234"/>
      <c r="M18" s="235"/>
      <c r="N18" s="241" t="s">
        <v>111</v>
      </c>
    </row>
    <row r="19" spans="1:14" s="1" customFormat="1" ht="12.75" customHeight="1">
      <c r="A19" s="367"/>
      <c r="B19" s="232" t="s">
        <v>123</v>
      </c>
      <c r="C19" s="233"/>
      <c r="D19" s="234"/>
      <c r="E19" s="235"/>
      <c r="F19" s="236"/>
      <c r="G19" s="237"/>
      <c r="H19" s="238"/>
      <c r="I19" s="234"/>
      <c r="J19" s="239"/>
      <c r="K19" s="240"/>
      <c r="L19" s="234"/>
      <c r="M19" s="235"/>
      <c r="N19" s="241" t="s">
        <v>81</v>
      </c>
    </row>
    <row r="20" spans="1:14" s="1" customFormat="1" ht="12.75" customHeight="1">
      <c r="A20" s="367"/>
      <c r="B20" s="242" t="s">
        <v>124</v>
      </c>
      <c r="C20" s="233"/>
      <c r="D20" s="234"/>
      <c r="E20" s="235"/>
      <c r="F20" s="236"/>
      <c r="G20" s="237"/>
      <c r="H20" s="238"/>
      <c r="I20" s="234"/>
      <c r="J20" s="239"/>
      <c r="K20" s="240"/>
      <c r="L20" s="234"/>
      <c r="M20" s="235"/>
      <c r="N20" s="241" t="s">
        <v>125</v>
      </c>
    </row>
    <row r="21" spans="1:14" s="1" customFormat="1" ht="12.75" customHeight="1">
      <c r="A21" s="368"/>
      <c r="B21" s="232" t="s">
        <v>126</v>
      </c>
      <c r="C21" s="233"/>
      <c r="D21" s="234"/>
      <c r="E21" s="235"/>
      <c r="F21" s="236"/>
      <c r="G21" s="237"/>
      <c r="H21" s="238"/>
      <c r="I21" s="234"/>
      <c r="J21" s="239"/>
      <c r="K21" s="240"/>
      <c r="L21" s="234"/>
      <c r="M21" s="235"/>
      <c r="N21" s="241" t="s">
        <v>81</v>
      </c>
    </row>
    <row r="22" spans="1:14" s="1" customFormat="1" ht="16.5" customHeight="1" thickBot="1">
      <c r="A22" s="243" t="s">
        <v>65</v>
      </c>
      <c r="B22" s="244" t="s">
        <v>66</v>
      </c>
      <c r="C22" s="245"/>
      <c r="D22" s="139"/>
      <c r="E22" s="140" t="s">
        <v>67</v>
      </c>
      <c r="F22" s="220">
        <v>15</v>
      </c>
      <c r="G22" s="246">
        <v>44</v>
      </c>
      <c r="H22" s="138"/>
      <c r="I22" s="139"/>
      <c r="J22" s="191">
        <v>22</v>
      </c>
      <c r="K22" s="247"/>
      <c r="L22" s="139"/>
      <c r="M22" s="140">
        <v>22</v>
      </c>
      <c r="N22" s="248"/>
    </row>
    <row r="23" spans="1:14" s="1" customFormat="1" ht="16.5" customHeight="1" thickBot="1">
      <c r="A23" s="338" t="s">
        <v>69</v>
      </c>
      <c r="B23" s="339"/>
      <c r="C23" s="194">
        <v>3</v>
      </c>
      <c r="D23" s="195"/>
      <c r="E23" s="196"/>
      <c r="F23" s="249">
        <f aca="true" t="shared" si="0" ref="F23:M23">SUM(F11:F22)</f>
        <v>60</v>
      </c>
      <c r="G23" s="63">
        <f>SUM(G11:G22)</f>
        <v>229</v>
      </c>
      <c r="H23" s="64">
        <f t="shared" si="0"/>
        <v>78</v>
      </c>
      <c r="I23" s="65">
        <f t="shared" si="0"/>
        <v>45</v>
      </c>
      <c r="J23" s="66">
        <f t="shared" si="0"/>
        <v>37</v>
      </c>
      <c r="K23" s="64">
        <f t="shared" si="0"/>
        <v>23</v>
      </c>
      <c r="L23" s="65">
        <f t="shared" si="0"/>
        <v>10</v>
      </c>
      <c r="M23" s="66">
        <f t="shared" si="0"/>
        <v>36</v>
      </c>
      <c r="N23" s="67"/>
    </row>
    <row r="24" spans="2:14" s="250" customFormat="1" ht="7.5" customHeight="1">
      <c r="B24" s="74"/>
      <c r="C24" s="75"/>
      <c r="D24" s="75"/>
      <c r="E24" s="75"/>
      <c r="F24" s="74"/>
      <c r="G24" s="74"/>
      <c r="H24" s="74"/>
      <c r="I24" s="74"/>
      <c r="J24" s="74"/>
      <c r="K24" s="74"/>
      <c r="L24" s="74"/>
      <c r="M24" s="74"/>
      <c r="N24" s="76"/>
    </row>
    <row r="25" spans="2:14" s="147" customFormat="1" ht="11.25" customHeight="1">
      <c r="B25" s="72" t="s">
        <v>72</v>
      </c>
      <c r="C25" s="149">
        <v>311</v>
      </c>
      <c r="D25" s="149"/>
      <c r="E25" s="149"/>
      <c r="F25" s="76"/>
      <c r="G25" s="76"/>
      <c r="H25" s="76"/>
      <c r="I25" s="76"/>
      <c r="J25" s="76"/>
      <c r="K25" s="72" t="s">
        <v>71</v>
      </c>
      <c r="L25" s="76">
        <v>60</v>
      </c>
      <c r="M25" s="76"/>
      <c r="N25" s="76"/>
    </row>
    <row r="26" spans="2:14" s="147" customFormat="1" ht="11.25" customHeight="1">
      <c r="B26" s="72" t="s">
        <v>97</v>
      </c>
      <c r="C26" s="149">
        <f>G23</f>
        <v>229</v>
      </c>
      <c r="D26" s="149"/>
      <c r="E26" s="149"/>
      <c r="F26" s="76"/>
      <c r="G26" s="76"/>
      <c r="H26" s="76"/>
      <c r="I26" s="76"/>
      <c r="J26" s="76"/>
      <c r="K26" s="72" t="s">
        <v>73</v>
      </c>
      <c r="L26" s="76">
        <f>F23</f>
        <v>60</v>
      </c>
      <c r="M26" s="76"/>
      <c r="N26" s="76"/>
    </row>
    <row r="27" spans="2:14" s="147" customFormat="1" ht="11.25" customHeight="1">
      <c r="B27" s="72" t="s">
        <v>74</v>
      </c>
      <c r="C27" s="149">
        <f>SUM(C25:C26)</f>
        <v>540</v>
      </c>
      <c r="D27" s="149"/>
      <c r="E27" s="149"/>
      <c r="F27" s="76"/>
      <c r="G27" s="76"/>
      <c r="H27" s="76"/>
      <c r="I27" s="76"/>
      <c r="J27" s="76"/>
      <c r="K27" s="72" t="s">
        <v>74</v>
      </c>
      <c r="L27" s="76">
        <f>SUM(L25:L26)</f>
        <v>120</v>
      </c>
      <c r="M27" s="76"/>
      <c r="N27" s="76"/>
    </row>
    <row r="28" spans="2:14" s="147" customFormat="1" ht="11.25" customHeight="1">
      <c r="B28" s="72" t="s">
        <v>127</v>
      </c>
      <c r="C28" s="149">
        <f>C27-540</f>
        <v>0</v>
      </c>
      <c r="D28" s="149"/>
      <c r="E28" s="149" t="s">
        <v>119</v>
      </c>
      <c r="F28" s="76"/>
      <c r="G28" s="76"/>
      <c r="H28" s="76"/>
      <c r="I28" s="76"/>
      <c r="J28" s="76"/>
      <c r="K28" s="72" t="s">
        <v>75</v>
      </c>
      <c r="L28" s="76">
        <f>120-L27</f>
        <v>0</v>
      </c>
      <c r="M28" s="76"/>
      <c r="N28" s="76"/>
    </row>
    <row r="29" spans="2:14" s="68" customFormat="1" ht="11.25" customHeight="1">
      <c r="B29" s="76"/>
      <c r="C29" s="149"/>
      <c r="D29" s="149"/>
      <c r="E29" s="149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5" customHeight="1">
      <c r="B30" s="251"/>
      <c r="C30" s="252"/>
      <c r="D30" s="252"/>
      <c r="E30" s="252"/>
      <c r="F30" s="251"/>
      <c r="G30" s="251"/>
      <c r="H30" s="251"/>
      <c r="I30" s="251"/>
      <c r="J30" s="251"/>
      <c r="K30" s="251"/>
      <c r="L30" s="251"/>
      <c r="M30" s="251"/>
      <c r="N30" s="253"/>
    </row>
    <row r="31" spans="2:14" ht="15" customHeight="1">
      <c r="B31" s="251"/>
      <c r="C31" s="252"/>
      <c r="D31" s="252"/>
      <c r="E31" s="252"/>
      <c r="F31" s="251"/>
      <c r="G31" s="251"/>
      <c r="H31" s="251"/>
      <c r="I31" s="251"/>
      <c r="J31" s="251"/>
      <c r="K31" s="251"/>
      <c r="L31" s="251"/>
      <c r="M31" s="251"/>
      <c r="N31" s="253"/>
    </row>
    <row r="32" ht="15" customHeight="1"/>
  </sheetData>
  <sheetProtection/>
  <mergeCells count="11">
    <mergeCell ref="K9:M9"/>
    <mergeCell ref="A17:A21"/>
    <mergeCell ref="A23:B23"/>
    <mergeCell ref="B6:N6"/>
    <mergeCell ref="A8:A10"/>
    <mergeCell ref="B8:B10"/>
    <mergeCell ref="C8:E8"/>
    <mergeCell ref="G8:M8"/>
    <mergeCell ref="N8:N10"/>
    <mergeCell ref="F9:F10"/>
    <mergeCell ref="H9:J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Layout" zoomScale="110" zoomScalePageLayoutView="110" workbookViewId="0" topLeftCell="A1">
      <selection activeCell="B19" sqref="B19"/>
    </sheetView>
  </sheetViews>
  <sheetFormatPr defaultColWidth="9.140625" defaultRowHeight="15"/>
  <cols>
    <col min="1" max="1" width="4.140625" style="4" customWidth="1"/>
    <col min="2" max="2" width="50.7109375" style="4" customWidth="1"/>
    <col min="3" max="3" width="6.57421875" style="3" customWidth="1"/>
    <col min="4" max="4" width="7.8515625" style="3" bestFit="1" customWidth="1"/>
    <col min="5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H24+K24</f>
        <v>126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I24+L24</f>
        <v>44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J24+M24</f>
        <v>59</v>
      </c>
    </row>
    <row r="5" spans="1:13" ht="15" customHeight="1">
      <c r="A5" s="1"/>
      <c r="B5" s="7" t="s">
        <v>77</v>
      </c>
      <c r="C5" s="2"/>
      <c r="D5" s="2"/>
      <c r="H5" s="5" t="s">
        <v>9</v>
      </c>
      <c r="I5" s="1"/>
      <c r="J5" s="1"/>
      <c r="K5" s="1"/>
      <c r="L5" s="1"/>
      <c r="M5" s="1">
        <f>SUM(M2:M4)</f>
        <v>229</v>
      </c>
    </row>
    <row r="6" spans="1:14" ht="15" customHeight="1">
      <c r="A6" s="1"/>
      <c r="B6" s="352" t="s">
        <v>128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4" ht="6" customHeight="1" thickBot="1">
      <c r="A7" s="8"/>
      <c r="B7" s="8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32"/>
    </row>
    <row r="11" spans="1:14" s="1" customFormat="1" ht="16.5" customHeight="1">
      <c r="A11" s="222" t="s">
        <v>28</v>
      </c>
      <c r="B11" s="223" t="s">
        <v>79</v>
      </c>
      <c r="C11" s="224"/>
      <c r="D11" s="79" t="s">
        <v>45</v>
      </c>
      <c r="E11" s="80"/>
      <c r="F11" s="81">
        <v>8</v>
      </c>
      <c r="G11" s="225">
        <v>30</v>
      </c>
      <c r="H11" s="86">
        <v>15</v>
      </c>
      <c r="I11" s="87">
        <v>15</v>
      </c>
      <c r="J11" s="88"/>
      <c r="K11" s="161"/>
      <c r="L11" s="87"/>
      <c r="M11" s="226"/>
      <c r="N11" s="29" t="s">
        <v>42</v>
      </c>
    </row>
    <row r="12" spans="1:14" s="1" customFormat="1" ht="16.5" customHeight="1">
      <c r="A12" s="227" t="s">
        <v>32</v>
      </c>
      <c r="B12" s="228" t="s">
        <v>80</v>
      </c>
      <c r="C12" s="123">
        <v>3</v>
      </c>
      <c r="D12" s="92" t="s">
        <v>30</v>
      </c>
      <c r="E12" s="93"/>
      <c r="F12" s="94">
        <v>7</v>
      </c>
      <c r="G12" s="159">
        <v>30</v>
      </c>
      <c r="H12" s="96">
        <v>15</v>
      </c>
      <c r="I12" s="84"/>
      <c r="J12" s="97">
        <v>15</v>
      </c>
      <c r="K12" s="83"/>
      <c r="L12" s="84"/>
      <c r="M12" s="85"/>
      <c r="N12" s="37" t="s">
        <v>81</v>
      </c>
    </row>
    <row r="13" spans="1:14" s="1" customFormat="1" ht="16.5" customHeight="1">
      <c r="A13" s="227" t="s">
        <v>36</v>
      </c>
      <c r="B13" s="228" t="s">
        <v>82</v>
      </c>
      <c r="C13" s="123">
        <v>3</v>
      </c>
      <c r="D13" s="92" t="s">
        <v>34</v>
      </c>
      <c r="E13" s="93"/>
      <c r="F13" s="94">
        <v>6</v>
      </c>
      <c r="G13" s="159">
        <v>29</v>
      </c>
      <c r="H13" s="96">
        <v>15</v>
      </c>
      <c r="I13" s="84">
        <v>14</v>
      </c>
      <c r="J13" s="97"/>
      <c r="K13" s="83"/>
      <c r="L13" s="84"/>
      <c r="M13" s="85"/>
      <c r="N13" s="37" t="s">
        <v>81</v>
      </c>
    </row>
    <row r="14" spans="1:14" s="1" customFormat="1" ht="16.5" customHeight="1">
      <c r="A14" s="227" t="s">
        <v>39</v>
      </c>
      <c r="B14" s="228" t="s">
        <v>83</v>
      </c>
      <c r="C14" s="123">
        <v>3</v>
      </c>
      <c r="D14" s="92" t="s">
        <v>34</v>
      </c>
      <c r="E14" s="93"/>
      <c r="F14" s="94">
        <v>6</v>
      </c>
      <c r="G14" s="159">
        <v>30</v>
      </c>
      <c r="H14" s="91">
        <v>15</v>
      </c>
      <c r="I14" s="92">
        <v>15</v>
      </c>
      <c r="J14" s="124"/>
      <c r="K14" s="123"/>
      <c r="L14" s="92"/>
      <c r="M14" s="93"/>
      <c r="N14" s="37" t="s">
        <v>84</v>
      </c>
    </row>
    <row r="15" spans="1:14" s="1" customFormat="1" ht="16.5" customHeight="1">
      <c r="A15" s="227" t="s">
        <v>43</v>
      </c>
      <c r="B15" s="254" t="s">
        <v>129</v>
      </c>
      <c r="C15" s="104"/>
      <c r="D15" s="105" t="s">
        <v>41</v>
      </c>
      <c r="E15" s="106"/>
      <c r="F15" s="255">
        <v>3</v>
      </c>
      <c r="G15" s="256">
        <v>15</v>
      </c>
      <c r="H15" s="107"/>
      <c r="I15" s="105"/>
      <c r="J15" s="108"/>
      <c r="K15" s="104">
        <v>15</v>
      </c>
      <c r="L15" s="105"/>
      <c r="M15" s="106"/>
      <c r="N15" s="257" t="s">
        <v>130</v>
      </c>
    </row>
    <row r="16" spans="1:14" s="1" customFormat="1" ht="16.5" customHeight="1">
      <c r="A16" s="227" t="s">
        <v>47</v>
      </c>
      <c r="B16" s="258" t="s">
        <v>131</v>
      </c>
      <c r="C16" s="259"/>
      <c r="D16" s="105" t="s">
        <v>132</v>
      </c>
      <c r="E16" s="260"/>
      <c r="F16" s="255">
        <v>3</v>
      </c>
      <c r="G16" s="256">
        <v>15</v>
      </c>
      <c r="H16" s="107">
        <v>15</v>
      </c>
      <c r="I16" s="105"/>
      <c r="J16" s="261"/>
      <c r="K16" s="259"/>
      <c r="L16" s="262"/>
      <c r="M16" s="260"/>
      <c r="N16" s="257" t="s">
        <v>130</v>
      </c>
    </row>
    <row r="17" spans="1:14" s="1" customFormat="1" ht="24.75">
      <c r="A17" s="263" t="s">
        <v>65</v>
      </c>
      <c r="B17" s="231" t="s">
        <v>112</v>
      </c>
      <c r="C17" s="123"/>
      <c r="D17" s="84" t="s">
        <v>102</v>
      </c>
      <c r="E17" s="85"/>
      <c r="F17" s="264">
        <v>12</v>
      </c>
      <c r="G17" s="265">
        <v>36</v>
      </c>
      <c r="H17" s="96">
        <v>18</v>
      </c>
      <c r="I17" s="84"/>
      <c r="J17" s="97"/>
      <c r="K17" s="83">
        <v>18</v>
      </c>
      <c r="L17" s="84"/>
      <c r="M17" s="93"/>
      <c r="N17" s="37"/>
    </row>
    <row r="18" spans="1:14" s="1" customFormat="1" ht="12.75" customHeight="1">
      <c r="A18" s="366"/>
      <c r="B18" s="266" t="s">
        <v>133</v>
      </c>
      <c r="C18" s="233"/>
      <c r="D18" s="234"/>
      <c r="E18" s="235"/>
      <c r="F18" s="236"/>
      <c r="G18" s="237"/>
      <c r="H18" s="238"/>
      <c r="I18" s="234"/>
      <c r="J18" s="239"/>
      <c r="K18" s="240"/>
      <c r="L18" s="234"/>
      <c r="M18" s="235"/>
      <c r="N18" s="267" t="s">
        <v>130</v>
      </c>
    </row>
    <row r="19" spans="1:14" s="1" customFormat="1" ht="12.75" customHeight="1">
      <c r="A19" s="367"/>
      <c r="B19" s="268" t="s">
        <v>134</v>
      </c>
      <c r="C19" s="233"/>
      <c r="D19" s="234"/>
      <c r="E19" s="235"/>
      <c r="F19" s="236"/>
      <c r="G19" s="237"/>
      <c r="H19" s="238"/>
      <c r="I19" s="234"/>
      <c r="J19" s="239"/>
      <c r="K19" s="240"/>
      <c r="L19" s="234"/>
      <c r="M19" s="235"/>
      <c r="N19" s="267" t="s">
        <v>135</v>
      </c>
    </row>
    <row r="20" spans="1:14" s="1" customFormat="1" ht="12.75" customHeight="1">
      <c r="A20" s="367"/>
      <c r="B20" s="268" t="s">
        <v>136</v>
      </c>
      <c r="C20" s="233"/>
      <c r="D20" s="234"/>
      <c r="E20" s="235"/>
      <c r="F20" s="236"/>
      <c r="G20" s="237"/>
      <c r="H20" s="238"/>
      <c r="I20" s="234"/>
      <c r="J20" s="239"/>
      <c r="K20" s="240"/>
      <c r="L20" s="234"/>
      <c r="M20" s="235"/>
      <c r="N20" s="267" t="s">
        <v>137</v>
      </c>
    </row>
    <row r="21" spans="1:14" s="1" customFormat="1" ht="12.75" customHeight="1">
      <c r="A21" s="367"/>
      <c r="B21" s="268" t="s">
        <v>138</v>
      </c>
      <c r="C21" s="233"/>
      <c r="D21" s="234"/>
      <c r="E21" s="235"/>
      <c r="F21" s="236"/>
      <c r="G21" s="237"/>
      <c r="H21" s="238"/>
      <c r="I21" s="234"/>
      <c r="J21" s="239"/>
      <c r="K21" s="240"/>
      <c r="L21" s="234"/>
      <c r="M21" s="235"/>
      <c r="N21" s="267" t="s">
        <v>139</v>
      </c>
    </row>
    <row r="22" spans="1:14" s="1" customFormat="1" ht="12.75" customHeight="1">
      <c r="A22" s="368"/>
      <c r="B22" s="268" t="s">
        <v>140</v>
      </c>
      <c r="C22" s="233"/>
      <c r="D22" s="234"/>
      <c r="E22" s="235"/>
      <c r="F22" s="236"/>
      <c r="G22" s="237"/>
      <c r="H22" s="238"/>
      <c r="I22" s="234"/>
      <c r="J22" s="239"/>
      <c r="K22" s="240"/>
      <c r="L22" s="234"/>
      <c r="M22" s="235"/>
      <c r="N22" s="267" t="s">
        <v>130</v>
      </c>
    </row>
    <row r="23" spans="1:14" s="1" customFormat="1" ht="16.5" customHeight="1" thickBot="1">
      <c r="A23" s="243" t="s">
        <v>89</v>
      </c>
      <c r="B23" s="244" t="s">
        <v>66</v>
      </c>
      <c r="C23" s="245"/>
      <c r="D23" s="269"/>
      <c r="E23" s="140" t="s">
        <v>67</v>
      </c>
      <c r="F23" s="220">
        <v>15</v>
      </c>
      <c r="G23" s="246">
        <v>44</v>
      </c>
      <c r="H23" s="138"/>
      <c r="I23" s="139"/>
      <c r="J23" s="191">
        <v>22</v>
      </c>
      <c r="K23" s="247"/>
      <c r="L23" s="139"/>
      <c r="M23" s="140">
        <v>22</v>
      </c>
      <c r="N23" s="248"/>
    </row>
    <row r="24" spans="1:14" s="1" customFormat="1" ht="16.5" customHeight="1" thickBot="1">
      <c r="A24" s="338" t="s">
        <v>69</v>
      </c>
      <c r="B24" s="369"/>
      <c r="C24" s="270">
        <v>3</v>
      </c>
      <c r="D24" s="271"/>
      <c r="E24" s="272"/>
      <c r="F24" s="273">
        <f aca="true" t="shared" si="0" ref="F24:M24">SUM(F11:F23)</f>
        <v>60</v>
      </c>
      <c r="G24" s="274">
        <f t="shared" si="0"/>
        <v>229</v>
      </c>
      <c r="H24" s="275">
        <f t="shared" si="0"/>
        <v>93</v>
      </c>
      <c r="I24" s="276">
        <f t="shared" si="0"/>
        <v>44</v>
      </c>
      <c r="J24" s="277">
        <f t="shared" si="0"/>
        <v>37</v>
      </c>
      <c r="K24" s="275">
        <f t="shared" si="0"/>
        <v>33</v>
      </c>
      <c r="L24" s="276">
        <f t="shared" si="0"/>
        <v>0</v>
      </c>
      <c r="M24" s="277">
        <f t="shared" si="0"/>
        <v>22</v>
      </c>
      <c r="N24" s="278"/>
    </row>
    <row r="25" spans="2:14" s="250" customFormat="1" ht="7.5" customHeight="1">
      <c r="B25" s="74"/>
      <c r="C25" s="75"/>
      <c r="D25" s="75"/>
      <c r="E25" s="75"/>
      <c r="F25" s="74"/>
      <c r="G25" s="74"/>
      <c r="H25" s="74"/>
      <c r="I25" s="74"/>
      <c r="J25" s="74"/>
      <c r="K25" s="74"/>
      <c r="L25" s="74"/>
      <c r="M25" s="74"/>
      <c r="N25" s="76"/>
    </row>
    <row r="26" spans="2:14" s="147" customFormat="1" ht="11.25" customHeight="1">
      <c r="B26" s="72" t="s">
        <v>72</v>
      </c>
      <c r="C26" s="149">
        <v>311</v>
      </c>
      <c r="D26" s="149"/>
      <c r="E26" s="149"/>
      <c r="F26" s="76"/>
      <c r="G26" s="76"/>
      <c r="H26" s="76"/>
      <c r="I26" s="76"/>
      <c r="J26" s="76"/>
      <c r="K26" s="72" t="s">
        <v>71</v>
      </c>
      <c r="L26" s="76">
        <v>60</v>
      </c>
      <c r="M26" s="76"/>
      <c r="N26" s="76"/>
    </row>
    <row r="27" spans="2:14" s="147" customFormat="1" ht="11.25" customHeight="1">
      <c r="B27" s="72" t="s">
        <v>97</v>
      </c>
      <c r="C27" s="149">
        <f>G24</f>
        <v>229</v>
      </c>
      <c r="D27" s="149"/>
      <c r="E27" s="149"/>
      <c r="F27" s="76"/>
      <c r="G27" s="76"/>
      <c r="H27" s="76"/>
      <c r="I27" s="76"/>
      <c r="J27" s="76"/>
      <c r="K27" s="72" t="s">
        <v>73</v>
      </c>
      <c r="L27" s="76">
        <f>F24</f>
        <v>60</v>
      </c>
      <c r="M27" s="76"/>
      <c r="N27" s="76"/>
    </row>
    <row r="28" spans="2:14" s="147" customFormat="1" ht="11.25" customHeight="1">
      <c r="B28" s="72" t="s">
        <v>74</v>
      </c>
      <c r="C28" s="149">
        <f>SUM(C26:C27)</f>
        <v>540</v>
      </c>
      <c r="D28" s="149"/>
      <c r="E28" s="149"/>
      <c r="F28" s="76"/>
      <c r="G28" s="76"/>
      <c r="H28" s="76"/>
      <c r="I28" s="76"/>
      <c r="J28" s="76"/>
      <c r="K28" s="72" t="s">
        <v>74</v>
      </c>
      <c r="L28" s="76">
        <f>SUM(L26:L27)</f>
        <v>120</v>
      </c>
      <c r="M28" s="76"/>
      <c r="N28" s="76"/>
    </row>
    <row r="29" spans="2:14" s="147" customFormat="1" ht="11.25" customHeight="1">
      <c r="B29" s="72" t="s">
        <v>141</v>
      </c>
      <c r="C29" s="149">
        <f>C28-540</f>
        <v>0</v>
      </c>
      <c r="D29" s="149"/>
      <c r="E29" s="149" t="s">
        <v>119</v>
      </c>
      <c r="F29" s="76"/>
      <c r="G29" s="76"/>
      <c r="H29" s="76"/>
      <c r="I29" s="76"/>
      <c r="J29" s="76"/>
      <c r="K29" s="72" t="s">
        <v>75</v>
      </c>
      <c r="L29" s="76">
        <f>120-L28</f>
        <v>0</v>
      </c>
      <c r="M29" s="76"/>
      <c r="N29" s="76"/>
    </row>
    <row r="30" spans="2:14" s="68" customFormat="1" ht="11.25" customHeight="1">
      <c r="B30" s="147"/>
      <c r="C30" s="148"/>
      <c r="D30" s="148"/>
      <c r="E30" s="148"/>
      <c r="F30" s="147"/>
      <c r="G30" s="147"/>
      <c r="H30" s="147"/>
      <c r="I30" s="147"/>
      <c r="J30" s="147"/>
      <c r="K30" s="147"/>
      <c r="L30" s="147"/>
      <c r="M30" s="147"/>
      <c r="N30" s="147"/>
    </row>
    <row r="31" ht="15" customHeight="1"/>
    <row r="32" spans="2:4" ht="12.75">
      <c r="B32" s="279"/>
      <c r="C32" s="280"/>
      <c r="D32" s="280"/>
    </row>
    <row r="33" spans="2:4" ht="12.75">
      <c r="B33" s="279"/>
      <c r="C33" s="280"/>
      <c r="D33" s="280"/>
    </row>
    <row r="34" spans="2:4" ht="12.75">
      <c r="B34" s="279"/>
      <c r="C34" s="280"/>
      <c r="D34" s="280"/>
    </row>
  </sheetData>
  <sheetProtection/>
  <mergeCells count="11">
    <mergeCell ref="K9:M9"/>
    <mergeCell ref="A18:A22"/>
    <mergeCell ref="A24:B24"/>
    <mergeCell ref="B6:N6"/>
    <mergeCell ref="A8:A10"/>
    <mergeCell ref="B8:B10"/>
    <mergeCell ref="C8:E8"/>
    <mergeCell ref="G8:M8"/>
    <mergeCell ref="N8:N10"/>
    <mergeCell ref="F9:F10"/>
    <mergeCell ref="H9:J9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130" zoomScaleNormal="130" zoomScalePageLayoutView="70" workbookViewId="0" topLeftCell="A1">
      <selection activeCell="B19" sqref="B19"/>
    </sheetView>
  </sheetViews>
  <sheetFormatPr defaultColWidth="9.140625" defaultRowHeight="15"/>
  <cols>
    <col min="1" max="1" width="3.8515625" style="4" customWidth="1"/>
    <col min="2" max="2" width="50.7109375" style="4" customWidth="1"/>
    <col min="3" max="3" width="6.57421875" style="3" customWidth="1"/>
    <col min="4" max="4" width="7.57421875" style="3" customWidth="1"/>
    <col min="5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H25+K25</f>
        <v>114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I25+L25</f>
        <v>67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J25+M25</f>
        <v>58</v>
      </c>
    </row>
    <row r="5" spans="1:13" ht="15" customHeight="1">
      <c r="A5" s="1"/>
      <c r="B5" s="7" t="s">
        <v>142</v>
      </c>
      <c r="C5" s="2"/>
      <c r="D5" s="2"/>
      <c r="H5" s="5" t="s">
        <v>9</v>
      </c>
      <c r="I5" s="1"/>
      <c r="J5" s="1"/>
      <c r="K5" s="1"/>
      <c r="L5" s="1"/>
      <c r="M5" s="1">
        <f>SUM(M2:M4)</f>
        <v>239</v>
      </c>
    </row>
    <row r="6" spans="1:13" ht="15" customHeight="1">
      <c r="A6" s="1"/>
      <c r="B6" s="7" t="s">
        <v>143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4" ht="6" customHeight="1" thickBot="1">
      <c r="A7" s="8"/>
      <c r="B7" s="281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59"/>
    </row>
    <row r="11" spans="1:14" s="1" customFormat="1" ht="16.5" customHeight="1">
      <c r="A11" s="23" t="s">
        <v>28</v>
      </c>
      <c r="B11" s="282" t="s">
        <v>144</v>
      </c>
      <c r="C11" s="283">
        <v>4</v>
      </c>
      <c r="D11" s="284" t="s">
        <v>145</v>
      </c>
      <c r="E11" s="285"/>
      <c r="F11" s="56">
        <v>7</v>
      </c>
      <c r="G11" s="56">
        <f aca="true" t="shared" si="0" ref="G11:G16">SUM(H11:M11)</f>
        <v>45</v>
      </c>
      <c r="H11" s="283"/>
      <c r="I11" s="284"/>
      <c r="J11" s="285"/>
      <c r="K11" s="283">
        <v>18</v>
      </c>
      <c r="L11" s="284">
        <v>17</v>
      </c>
      <c r="M11" s="285">
        <v>10</v>
      </c>
      <c r="N11" s="37" t="s">
        <v>35</v>
      </c>
    </row>
    <row r="12" spans="1:14" s="1" customFormat="1" ht="16.5" customHeight="1">
      <c r="A12" s="30" t="s">
        <v>32</v>
      </c>
      <c r="B12" s="286" t="s">
        <v>146</v>
      </c>
      <c r="C12" s="175">
        <v>3</v>
      </c>
      <c r="D12" s="176" t="s">
        <v>34</v>
      </c>
      <c r="E12" s="177"/>
      <c r="F12" s="211">
        <v>5</v>
      </c>
      <c r="G12" s="211">
        <v>30</v>
      </c>
      <c r="H12" s="180">
        <v>14</v>
      </c>
      <c r="I12" s="176">
        <v>16</v>
      </c>
      <c r="J12" s="177"/>
      <c r="K12" s="180"/>
      <c r="L12" s="176"/>
      <c r="M12" s="177"/>
      <c r="N12" s="37" t="s">
        <v>147</v>
      </c>
    </row>
    <row r="13" spans="1:14" s="1" customFormat="1" ht="16.5" customHeight="1">
      <c r="A13" s="30" t="s">
        <v>36</v>
      </c>
      <c r="B13" s="286" t="s">
        <v>148</v>
      </c>
      <c r="C13" s="175">
        <v>3</v>
      </c>
      <c r="D13" s="176" t="s">
        <v>149</v>
      </c>
      <c r="E13" s="177"/>
      <c r="F13" s="211">
        <v>6</v>
      </c>
      <c r="G13" s="211">
        <f t="shared" si="0"/>
        <v>30</v>
      </c>
      <c r="H13" s="180">
        <v>12</v>
      </c>
      <c r="I13" s="176">
        <v>18</v>
      </c>
      <c r="J13" s="177"/>
      <c r="K13" s="180"/>
      <c r="L13" s="176"/>
      <c r="M13" s="177"/>
      <c r="N13" s="37" t="s">
        <v>35</v>
      </c>
    </row>
    <row r="14" spans="1:14" s="1" customFormat="1" ht="16.5" customHeight="1">
      <c r="A14" s="30" t="s">
        <v>39</v>
      </c>
      <c r="B14" s="287" t="s">
        <v>150</v>
      </c>
      <c r="C14" s="180">
        <v>4</v>
      </c>
      <c r="D14" s="176" t="s">
        <v>151</v>
      </c>
      <c r="E14" s="177"/>
      <c r="F14" s="211">
        <v>5</v>
      </c>
      <c r="G14" s="211">
        <v>18</v>
      </c>
      <c r="H14" s="180"/>
      <c r="I14" s="176"/>
      <c r="J14" s="177"/>
      <c r="K14" s="180">
        <v>8</v>
      </c>
      <c r="L14" s="176">
        <v>6</v>
      </c>
      <c r="M14" s="177">
        <v>4</v>
      </c>
      <c r="N14" s="37" t="s">
        <v>35</v>
      </c>
    </row>
    <row r="15" spans="1:14" s="1" customFormat="1" ht="16.5" customHeight="1">
      <c r="A15" s="30" t="s">
        <v>43</v>
      </c>
      <c r="B15" s="288" t="s">
        <v>152</v>
      </c>
      <c r="C15" s="175">
        <v>3</v>
      </c>
      <c r="D15" s="176" t="s">
        <v>34</v>
      </c>
      <c r="E15" s="177"/>
      <c r="F15" s="211">
        <v>5</v>
      </c>
      <c r="G15" s="211">
        <v>24</v>
      </c>
      <c r="H15" s="180">
        <v>14</v>
      </c>
      <c r="I15" s="176">
        <v>10</v>
      </c>
      <c r="J15" s="177"/>
      <c r="K15" s="180"/>
      <c r="L15" s="176"/>
      <c r="M15" s="177"/>
      <c r="N15" s="37" t="s">
        <v>35</v>
      </c>
    </row>
    <row r="16" spans="1:14" s="1" customFormat="1" ht="24">
      <c r="A16" s="30" t="s">
        <v>47</v>
      </c>
      <c r="B16" s="289" t="s">
        <v>153</v>
      </c>
      <c r="C16" s="42"/>
      <c r="D16" s="36" t="s">
        <v>132</v>
      </c>
      <c r="E16" s="33"/>
      <c r="F16" s="34">
        <v>4</v>
      </c>
      <c r="G16" s="34">
        <f t="shared" si="0"/>
        <v>12</v>
      </c>
      <c r="H16" s="35">
        <v>12</v>
      </c>
      <c r="I16" s="36"/>
      <c r="J16" s="33"/>
      <c r="K16" s="35"/>
      <c r="L16" s="36"/>
      <c r="M16" s="43"/>
      <c r="N16" s="37" t="s">
        <v>35</v>
      </c>
    </row>
    <row r="17" spans="1:14" s="1" customFormat="1" ht="24">
      <c r="A17" s="290" t="s">
        <v>65</v>
      </c>
      <c r="B17" s="291" t="s">
        <v>154</v>
      </c>
      <c r="C17" s="292"/>
      <c r="D17" s="293" t="s">
        <v>155</v>
      </c>
      <c r="E17" s="294"/>
      <c r="F17" s="295">
        <v>10</v>
      </c>
      <c r="G17" s="295">
        <v>36</v>
      </c>
      <c r="H17" s="296">
        <v>18</v>
      </c>
      <c r="I17" s="293"/>
      <c r="J17" s="297"/>
      <c r="K17" s="296">
        <v>18</v>
      </c>
      <c r="L17" s="293"/>
      <c r="M17" s="297"/>
      <c r="N17" s="298"/>
    </row>
    <row r="18" spans="1:14" s="1" customFormat="1" ht="16.5" customHeight="1">
      <c r="A18" s="299"/>
      <c r="B18" s="45" t="s">
        <v>49</v>
      </c>
      <c r="C18" s="292"/>
      <c r="D18" s="293"/>
      <c r="E18" s="294"/>
      <c r="F18" s="295"/>
      <c r="G18" s="295"/>
      <c r="H18" s="296"/>
      <c r="I18" s="293"/>
      <c r="J18" s="297"/>
      <c r="K18" s="296"/>
      <c r="L18" s="293"/>
      <c r="M18" s="297"/>
      <c r="N18" s="298"/>
    </row>
    <row r="19" spans="1:14" s="1" customFormat="1" ht="16.5" customHeight="1">
      <c r="A19" s="370"/>
      <c r="B19" s="300" t="s">
        <v>156</v>
      </c>
      <c r="C19" s="175"/>
      <c r="D19" s="176"/>
      <c r="E19" s="177"/>
      <c r="F19" s="211"/>
      <c r="G19" s="211"/>
      <c r="H19" s="180"/>
      <c r="I19" s="176"/>
      <c r="J19" s="177"/>
      <c r="K19" s="180"/>
      <c r="L19" s="176"/>
      <c r="M19" s="177"/>
      <c r="N19" s="267" t="s">
        <v>35</v>
      </c>
    </row>
    <row r="20" spans="1:14" s="1" customFormat="1" ht="16.5" customHeight="1">
      <c r="A20" s="360"/>
      <c r="B20" s="301" t="s">
        <v>157</v>
      </c>
      <c r="C20" s="175"/>
      <c r="D20" s="176"/>
      <c r="E20" s="177"/>
      <c r="F20" s="211"/>
      <c r="G20" s="211"/>
      <c r="H20" s="180"/>
      <c r="I20" s="176"/>
      <c r="J20" s="177"/>
      <c r="K20" s="180"/>
      <c r="L20" s="176"/>
      <c r="M20" s="177"/>
      <c r="N20" s="267" t="s">
        <v>35</v>
      </c>
    </row>
    <row r="21" spans="1:14" s="1" customFormat="1" ht="16.5" customHeight="1">
      <c r="A21" s="360"/>
      <c r="B21" s="45" t="s">
        <v>56</v>
      </c>
      <c r="C21" s="175"/>
      <c r="D21" s="176"/>
      <c r="E21" s="177"/>
      <c r="F21" s="211"/>
      <c r="G21" s="211"/>
      <c r="H21" s="180"/>
      <c r="I21" s="176"/>
      <c r="J21" s="177"/>
      <c r="K21" s="180"/>
      <c r="L21" s="176"/>
      <c r="M21" s="177"/>
      <c r="N21" s="267"/>
    </row>
    <row r="22" spans="1:14" s="1" customFormat="1" ht="16.5" customHeight="1">
      <c r="A22" s="360"/>
      <c r="B22" s="302" t="s">
        <v>158</v>
      </c>
      <c r="C22" s="175"/>
      <c r="D22" s="176"/>
      <c r="E22" s="177"/>
      <c r="F22" s="211"/>
      <c r="G22" s="211"/>
      <c r="H22" s="180"/>
      <c r="I22" s="176"/>
      <c r="J22" s="177"/>
      <c r="K22" s="180"/>
      <c r="L22" s="176"/>
      <c r="M22" s="177"/>
      <c r="N22" s="267" t="s">
        <v>35</v>
      </c>
    </row>
    <row r="23" spans="1:14" s="1" customFormat="1" ht="16.5" customHeight="1">
      <c r="A23" s="361"/>
      <c r="B23" s="303" t="s">
        <v>159</v>
      </c>
      <c r="C23" s="175"/>
      <c r="D23" s="176"/>
      <c r="E23" s="177"/>
      <c r="F23" s="211"/>
      <c r="G23" s="211"/>
      <c r="H23" s="180"/>
      <c r="I23" s="176"/>
      <c r="J23" s="177"/>
      <c r="K23" s="180"/>
      <c r="L23" s="176"/>
      <c r="M23" s="177"/>
      <c r="N23" s="304" t="s">
        <v>35</v>
      </c>
    </row>
    <row r="24" spans="1:14" s="1" customFormat="1" ht="16.5" customHeight="1" thickBot="1">
      <c r="A24" s="44" t="s">
        <v>89</v>
      </c>
      <c r="B24" s="305" t="s">
        <v>66</v>
      </c>
      <c r="C24" s="306"/>
      <c r="D24" s="185"/>
      <c r="E24" s="186" t="s">
        <v>67</v>
      </c>
      <c r="F24" s="307">
        <v>15</v>
      </c>
      <c r="G24" s="307">
        <f>SUM(H24:M24)</f>
        <v>44</v>
      </c>
      <c r="H24" s="184"/>
      <c r="I24" s="185"/>
      <c r="J24" s="186">
        <v>22</v>
      </c>
      <c r="K24" s="184"/>
      <c r="L24" s="185"/>
      <c r="M24" s="186">
        <v>22</v>
      </c>
      <c r="N24" s="59" t="s">
        <v>68</v>
      </c>
    </row>
    <row r="25" spans="1:14" s="1" customFormat="1" ht="16.5" customHeight="1" thickBot="1">
      <c r="A25" s="371" t="s">
        <v>69</v>
      </c>
      <c r="B25" s="372"/>
      <c r="C25" s="60">
        <v>5</v>
      </c>
      <c r="D25" s="61"/>
      <c r="E25" s="62"/>
      <c r="F25" s="63">
        <f aca="true" t="shared" si="1" ref="F25:M25">SUM(F11:F24)</f>
        <v>57</v>
      </c>
      <c r="G25" s="63">
        <f>SUM(G11:G24)</f>
        <v>239</v>
      </c>
      <c r="H25" s="64">
        <f t="shared" si="1"/>
        <v>70</v>
      </c>
      <c r="I25" s="65">
        <f t="shared" si="1"/>
        <v>44</v>
      </c>
      <c r="J25" s="66">
        <f t="shared" si="1"/>
        <v>22</v>
      </c>
      <c r="K25" s="64">
        <f t="shared" si="1"/>
        <v>44</v>
      </c>
      <c r="L25" s="65">
        <f t="shared" si="1"/>
        <v>23</v>
      </c>
      <c r="M25" s="66">
        <f t="shared" si="1"/>
        <v>36</v>
      </c>
      <c r="N25" s="67"/>
    </row>
    <row r="26" spans="2:14" s="1" customFormat="1" ht="16.5" customHeight="1">
      <c r="B26" s="250"/>
      <c r="C26" s="308"/>
      <c r="D26" s="308"/>
      <c r="E26" s="308"/>
      <c r="F26" s="250"/>
      <c r="G26" s="250"/>
      <c r="H26" s="250"/>
      <c r="I26" s="250"/>
      <c r="J26" s="250"/>
      <c r="K26" s="250"/>
      <c r="L26" s="250"/>
      <c r="M26" s="250"/>
      <c r="N26" s="147"/>
    </row>
    <row r="27" spans="2:14" s="147" customFormat="1" ht="12" customHeight="1">
      <c r="B27" s="72" t="s">
        <v>72</v>
      </c>
      <c r="C27" s="149">
        <v>241</v>
      </c>
      <c r="D27" s="149"/>
      <c r="E27" s="149"/>
      <c r="F27" s="76"/>
      <c r="G27" s="76"/>
      <c r="H27" s="76"/>
      <c r="I27" s="76"/>
      <c r="J27" s="76"/>
      <c r="K27" s="72" t="s">
        <v>71</v>
      </c>
      <c r="L27" s="76">
        <v>63</v>
      </c>
      <c r="M27" s="76"/>
      <c r="N27" s="76"/>
    </row>
    <row r="28" spans="2:14" s="147" customFormat="1" ht="12" customHeight="1">
      <c r="B28" s="72" t="s">
        <v>97</v>
      </c>
      <c r="C28" s="149">
        <f>G25</f>
        <v>239</v>
      </c>
      <c r="D28" s="149"/>
      <c r="E28" s="149"/>
      <c r="F28" s="76"/>
      <c r="G28" s="76"/>
      <c r="H28" s="76"/>
      <c r="I28" s="76"/>
      <c r="J28" s="76"/>
      <c r="K28" s="72" t="s">
        <v>73</v>
      </c>
      <c r="L28" s="76">
        <f>F25</f>
        <v>57</v>
      </c>
      <c r="M28" s="76"/>
      <c r="N28" s="76"/>
    </row>
    <row r="29" spans="2:14" s="147" customFormat="1" ht="12" customHeight="1">
      <c r="B29" s="72" t="s">
        <v>74</v>
      </c>
      <c r="C29" s="149">
        <f>SUM(C27:C28)</f>
        <v>480</v>
      </c>
      <c r="D29" s="149"/>
      <c r="E29" s="149"/>
      <c r="F29" s="76"/>
      <c r="G29" s="76"/>
      <c r="H29" s="76"/>
      <c r="I29" s="76"/>
      <c r="J29" s="76"/>
      <c r="K29" s="72" t="s">
        <v>74</v>
      </c>
      <c r="L29" s="76">
        <f>SUM(L27:L28)</f>
        <v>120</v>
      </c>
      <c r="M29" s="76"/>
      <c r="N29" s="76"/>
    </row>
    <row r="30" spans="2:14" s="147" customFormat="1" ht="12" customHeight="1">
      <c r="B30" s="72" t="s">
        <v>75</v>
      </c>
      <c r="C30" s="149">
        <f>C29-480</f>
        <v>0</v>
      </c>
      <c r="D30" s="149"/>
      <c r="E30" s="149" t="s">
        <v>76</v>
      </c>
      <c r="F30" s="149"/>
      <c r="G30" s="76"/>
      <c r="H30" s="76"/>
      <c r="I30" s="76"/>
      <c r="J30" s="76"/>
      <c r="K30" s="72" t="s">
        <v>75</v>
      </c>
      <c r="L30" s="76">
        <f>120-L29</f>
        <v>0</v>
      </c>
      <c r="M30" s="76"/>
      <c r="N30" s="76"/>
    </row>
    <row r="31" spans="3:5" s="147" customFormat="1" ht="16.5" customHeight="1">
      <c r="C31" s="148"/>
      <c r="D31" s="148"/>
      <c r="E31" s="148"/>
    </row>
    <row r="32" spans="2:14" s="1" customFormat="1" ht="16.5" customHeight="1">
      <c r="B32" s="74"/>
      <c r="C32" s="75"/>
      <c r="D32" s="75"/>
      <c r="E32" s="75"/>
      <c r="F32" s="74"/>
      <c r="G32" s="74"/>
      <c r="H32" s="74"/>
      <c r="I32" s="74"/>
      <c r="J32" s="74"/>
      <c r="K32" s="74"/>
      <c r="L32" s="74"/>
      <c r="M32" s="74"/>
      <c r="N32" s="76"/>
    </row>
  </sheetData>
  <sheetProtection/>
  <mergeCells count="10">
    <mergeCell ref="A25:B25"/>
    <mergeCell ref="A8:A10"/>
    <mergeCell ref="B8:B10"/>
    <mergeCell ref="C8:E8"/>
    <mergeCell ref="G8:M8"/>
    <mergeCell ref="N8:N10"/>
    <mergeCell ref="F9:F10"/>
    <mergeCell ref="H9:J9"/>
    <mergeCell ref="K9:M9"/>
    <mergeCell ref="A19:A23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130" zoomScaleNormal="130" zoomScalePageLayoutView="70" workbookViewId="0" topLeftCell="A1">
      <selection activeCell="B19" sqref="B19"/>
    </sheetView>
  </sheetViews>
  <sheetFormatPr defaultColWidth="9.140625" defaultRowHeight="15"/>
  <cols>
    <col min="1" max="1" width="3.8515625" style="4" customWidth="1"/>
    <col min="2" max="2" width="50.7109375" style="4" customWidth="1"/>
    <col min="3" max="3" width="6.57421875" style="3" customWidth="1"/>
    <col min="4" max="4" width="7.57421875" style="3" customWidth="1"/>
    <col min="5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H22+K22</f>
        <v>114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I22+L22</f>
        <v>67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J22+M22</f>
        <v>58</v>
      </c>
    </row>
    <row r="5" spans="1:13" ht="15" customHeight="1">
      <c r="A5" s="1"/>
      <c r="B5" s="7" t="s">
        <v>142</v>
      </c>
      <c r="C5" s="2"/>
      <c r="D5" s="2"/>
      <c r="H5" s="5" t="s">
        <v>9</v>
      </c>
      <c r="I5" s="1"/>
      <c r="J5" s="1"/>
      <c r="K5" s="1"/>
      <c r="L5" s="1"/>
      <c r="M5" s="1">
        <f>SUM(M2:M4)</f>
        <v>239</v>
      </c>
    </row>
    <row r="6" spans="1:13" ht="15" customHeight="1">
      <c r="A6" s="1"/>
      <c r="B6" s="7" t="s">
        <v>160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4" ht="6" customHeight="1" thickBot="1">
      <c r="A7" s="8"/>
      <c r="B7" s="281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59"/>
    </row>
    <row r="11" spans="1:14" s="1" customFormat="1" ht="16.5" customHeight="1">
      <c r="A11" s="23" t="s">
        <v>28</v>
      </c>
      <c r="B11" s="282" t="s">
        <v>144</v>
      </c>
      <c r="C11" s="283">
        <v>4</v>
      </c>
      <c r="D11" s="284" t="s">
        <v>145</v>
      </c>
      <c r="E11" s="285"/>
      <c r="F11" s="56">
        <v>7</v>
      </c>
      <c r="G11" s="56">
        <f>SUM(H11:M11)</f>
        <v>45</v>
      </c>
      <c r="H11" s="283"/>
      <c r="I11" s="284"/>
      <c r="J11" s="285"/>
      <c r="K11" s="283">
        <v>18</v>
      </c>
      <c r="L11" s="284">
        <v>17</v>
      </c>
      <c r="M11" s="285">
        <v>10</v>
      </c>
      <c r="N11" s="162" t="s">
        <v>35</v>
      </c>
    </row>
    <row r="12" spans="1:14" s="1" customFormat="1" ht="16.5" customHeight="1">
      <c r="A12" s="30" t="s">
        <v>32</v>
      </c>
      <c r="B12" s="286" t="s">
        <v>146</v>
      </c>
      <c r="C12" s="175">
        <v>3</v>
      </c>
      <c r="D12" s="176" t="s">
        <v>34</v>
      </c>
      <c r="E12" s="177"/>
      <c r="F12" s="211">
        <v>5</v>
      </c>
      <c r="G12" s="211">
        <v>30</v>
      </c>
      <c r="H12" s="180">
        <v>14</v>
      </c>
      <c r="I12" s="176">
        <v>16</v>
      </c>
      <c r="J12" s="177"/>
      <c r="K12" s="180"/>
      <c r="L12" s="176"/>
      <c r="M12" s="177"/>
      <c r="N12" s="162" t="s">
        <v>147</v>
      </c>
    </row>
    <row r="13" spans="1:14" s="1" customFormat="1" ht="16.5" customHeight="1">
      <c r="A13" s="30" t="s">
        <v>36</v>
      </c>
      <c r="B13" s="286" t="s">
        <v>148</v>
      </c>
      <c r="C13" s="175">
        <v>3</v>
      </c>
      <c r="D13" s="176" t="s">
        <v>149</v>
      </c>
      <c r="E13" s="177"/>
      <c r="F13" s="211">
        <v>6</v>
      </c>
      <c r="G13" s="211">
        <f>SUM(H13:M13)</f>
        <v>30</v>
      </c>
      <c r="H13" s="180">
        <v>12</v>
      </c>
      <c r="I13" s="176">
        <v>18</v>
      </c>
      <c r="J13" s="177"/>
      <c r="K13" s="180"/>
      <c r="L13" s="176"/>
      <c r="M13" s="177"/>
      <c r="N13" s="162" t="s">
        <v>35</v>
      </c>
    </row>
    <row r="14" spans="1:14" s="1" customFormat="1" ht="16.5" customHeight="1">
      <c r="A14" s="30" t="s">
        <v>39</v>
      </c>
      <c r="B14" s="287" t="s">
        <v>150</v>
      </c>
      <c r="C14" s="180">
        <v>4</v>
      </c>
      <c r="D14" s="176" t="s">
        <v>151</v>
      </c>
      <c r="E14" s="177"/>
      <c r="F14" s="211">
        <v>5</v>
      </c>
      <c r="G14" s="211">
        <v>18</v>
      </c>
      <c r="H14" s="180"/>
      <c r="I14" s="176"/>
      <c r="J14" s="177"/>
      <c r="K14" s="180">
        <v>8</v>
      </c>
      <c r="L14" s="176">
        <v>6</v>
      </c>
      <c r="M14" s="177">
        <v>4</v>
      </c>
      <c r="N14" s="162" t="s">
        <v>35</v>
      </c>
    </row>
    <row r="15" spans="1:14" s="1" customFormat="1" ht="16.5" customHeight="1">
      <c r="A15" s="30" t="s">
        <v>43</v>
      </c>
      <c r="B15" s="288" t="s">
        <v>152</v>
      </c>
      <c r="C15" s="175">
        <v>3</v>
      </c>
      <c r="D15" s="176" t="s">
        <v>34</v>
      </c>
      <c r="E15" s="177"/>
      <c r="F15" s="211">
        <v>5</v>
      </c>
      <c r="G15" s="211">
        <v>24</v>
      </c>
      <c r="H15" s="180">
        <v>14</v>
      </c>
      <c r="I15" s="176">
        <v>10</v>
      </c>
      <c r="J15" s="177"/>
      <c r="K15" s="180"/>
      <c r="L15" s="176"/>
      <c r="M15" s="177"/>
      <c r="N15" s="162" t="s">
        <v>35</v>
      </c>
    </row>
    <row r="16" spans="1:14" s="1" customFormat="1" ht="24">
      <c r="A16" s="40" t="s">
        <v>47</v>
      </c>
      <c r="B16" s="289" t="s">
        <v>161</v>
      </c>
      <c r="C16" s="42"/>
      <c r="D16" s="36" t="s">
        <v>132</v>
      </c>
      <c r="E16" s="33"/>
      <c r="F16" s="34">
        <v>4</v>
      </c>
      <c r="G16" s="34">
        <f>SUM(H16:M16)</f>
        <v>12</v>
      </c>
      <c r="H16" s="35">
        <v>12</v>
      </c>
      <c r="I16" s="36"/>
      <c r="J16" s="33"/>
      <c r="K16" s="35"/>
      <c r="L16" s="36"/>
      <c r="M16" s="43"/>
      <c r="N16" s="162" t="s">
        <v>35</v>
      </c>
    </row>
    <row r="17" spans="1:14" s="1" customFormat="1" ht="24">
      <c r="A17" s="290" t="s">
        <v>65</v>
      </c>
      <c r="B17" s="291" t="s">
        <v>154</v>
      </c>
      <c r="C17" s="292"/>
      <c r="D17" s="293" t="s">
        <v>155</v>
      </c>
      <c r="E17" s="294"/>
      <c r="F17" s="295">
        <v>10</v>
      </c>
      <c r="G17" s="295">
        <v>36</v>
      </c>
      <c r="H17" s="296">
        <v>18</v>
      </c>
      <c r="I17" s="293"/>
      <c r="J17" s="297"/>
      <c r="K17" s="296">
        <v>18</v>
      </c>
      <c r="L17" s="293"/>
      <c r="M17" s="297"/>
      <c r="N17" s="298"/>
    </row>
    <row r="18" spans="1:14" s="1" customFormat="1" ht="16.5" customHeight="1">
      <c r="A18" s="370"/>
      <c r="B18" s="309" t="s">
        <v>162</v>
      </c>
      <c r="C18" s="175"/>
      <c r="D18" s="176"/>
      <c r="E18" s="177"/>
      <c r="F18" s="211"/>
      <c r="G18" s="211"/>
      <c r="H18" s="180"/>
      <c r="I18" s="176"/>
      <c r="J18" s="177"/>
      <c r="K18" s="180"/>
      <c r="L18" s="176"/>
      <c r="M18" s="177"/>
      <c r="N18" s="162" t="s">
        <v>35</v>
      </c>
    </row>
    <row r="19" spans="1:14" s="1" customFormat="1" ht="16.5" customHeight="1">
      <c r="A19" s="360"/>
      <c r="B19" s="309" t="s">
        <v>163</v>
      </c>
      <c r="C19" s="175"/>
      <c r="D19" s="176"/>
      <c r="E19" s="177"/>
      <c r="F19" s="211"/>
      <c r="G19" s="211"/>
      <c r="H19" s="180"/>
      <c r="I19" s="176"/>
      <c r="J19" s="177"/>
      <c r="K19" s="180"/>
      <c r="L19" s="176"/>
      <c r="M19" s="177"/>
      <c r="N19" s="162" t="s">
        <v>35</v>
      </c>
    </row>
    <row r="20" spans="1:14" s="1" customFormat="1" ht="16.5" customHeight="1">
      <c r="A20" s="360"/>
      <c r="B20" s="309" t="s">
        <v>164</v>
      </c>
      <c r="C20" s="175"/>
      <c r="D20" s="176"/>
      <c r="E20" s="177"/>
      <c r="F20" s="211"/>
      <c r="G20" s="211"/>
      <c r="H20" s="180"/>
      <c r="I20" s="176"/>
      <c r="J20" s="177"/>
      <c r="K20" s="180"/>
      <c r="L20" s="176"/>
      <c r="M20" s="177"/>
      <c r="N20" s="162" t="s">
        <v>35</v>
      </c>
    </row>
    <row r="21" spans="1:14" s="1" customFormat="1" ht="16.5" customHeight="1" thickBot="1">
      <c r="A21" s="44" t="s">
        <v>89</v>
      </c>
      <c r="B21" s="305" t="s">
        <v>66</v>
      </c>
      <c r="C21" s="306"/>
      <c r="D21" s="185"/>
      <c r="E21" s="186" t="s">
        <v>67</v>
      </c>
      <c r="F21" s="307">
        <v>15</v>
      </c>
      <c r="G21" s="307">
        <f>SUM(H21:M21)</f>
        <v>44</v>
      </c>
      <c r="H21" s="184"/>
      <c r="I21" s="185"/>
      <c r="J21" s="186">
        <v>22</v>
      </c>
      <c r="K21" s="184"/>
      <c r="L21" s="185"/>
      <c r="M21" s="186">
        <v>22</v>
      </c>
      <c r="N21" s="188" t="s">
        <v>68</v>
      </c>
    </row>
    <row r="22" spans="1:14" s="1" customFormat="1" ht="16.5" customHeight="1" thickBot="1">
      <c r="A22" s="338" t="s">
        <v>69</v>
      </c>
      <c r="B22" s="339"/>
      <c r="C22" s="60">
        <v>5</v>
      </c>
      <c r="D22" s="61"/>
      <c r="E22" s="62"/>
      <c r="F22" s="63">
        <f aca="true" t="shared" si="0" ref="F22:M22">SUM(F11:F21)</f>
        <v>57</v>
      </c>
      <c r="G22" s="63">
        <f t="shared" si="0"/>
        <v>239</v>
      </c>
      <c r="H22" s="64">
        <f t="shared" si="0"/>
        <v>70</v>
      </c>
      <c r="I22" s="65">
        <f t="shared" si="0"/>
        <v>44</v>
      </c>
      <c r="J22" s="66">
        <f t="shared" si="0"/>
        <v>22</v>
      </c>
      <c r="K22" s="64">
        <f t="shared" si="0"/>
        <v>44</v>
      </c>
      <c r="L22" s="65">
        <f t="shared" si="0"/>
        <v>23</v>
      </c>
      <c r="M22" s="66">
        <f t="shared" si="0"/>
        <v>36</v>
      </c>
      <c r="N22" s="67"/>
    </row>
    <row r="23" spans="3:14" s="1" customFormat="1" ht="16.5" customHeight="1">
      <c r="C23" s="2"/>
      <c r="D23" s="2"/>
      <c r="E23" s="2"/>
      <c r="N23" s="68"/>
    </row>
    <row r="24" spans="2:14" s="147" customFormat="1" ht="12" customHeight="1">
      <c r="B24" s="72" t="s">
        <v>72</v>
      </c>
      <c r="C24" s="149">
        <v>241</v>
      </c>
      <c r="D24" s="149"/>
      <c r="E24" s="149"/>
      <c r="F24" s="76"/>
      <c r="G24" s="76"/>
      <c r="H24" s="76"/>
      <c r="I24" s="76"/>
      <c r="J24" s="76"/>
      <c r="K24" s="72" t="s">
        <v>71</v>
      </c>
      <c r="L24" s="76">
        <v>63</v>
      </c>
      <c r="M24" s="76"/>
      <c r="N24" s="76"/>
    </row>
    <row r="25" spans="2:14" s="147" customFormat="1" ht="12" customHeight="1">
      <c r="B25" s="72" t="s">
        <v>97</v>
      </c>
      <c r="C25" s="149">
        <f>G22</f>
        <v>239</v>
      </c>
      <c r="D25" s="149"/>
      <c r="E25" s="149"/>
      <c r="F25" s="76"/>
      <c r="G25" s="76"/>
      <c r="H25" s="76"/>
      <c r="I25" s="76"/>
      <c r="J25" s="76"/>
      <c r="K25" s="72" t="s">
        <v>73</v>
      </c>
      <c r="L25" s="76">
        <f>F22</f>
        <v>57</v>
      </c>
      <c r="M25" s="76"/>
      <c r="N25" s="76"/>
    </row>
    <row r="26" spans="2:14" s="147" customFormat="1" ht="12" customHeight="1">
      <c r="B26" s="72" t="s">
        <v>74</v>
      </c>
      <c r="C26" s="149">
        <f>SUM(C24:C25)</f>
        <v>480</v>
      </c>
      <c r="D26" s="149"/>
      <c r="E26" s="149"/>
      <c r="F26" s="76"/>
      <c r="G26" s="76"/>
      <c r="H26" s="76"/>
      <c r="I26" s="76"/>
      <c r="J26" s="76"/>
      <c r="K26" s="72" t="s">
        <v>74</v>
      </c>
      <c r="L26" s="76">
        <f>SUM(L24:L25)</f>
        <v>120</v>
      </c>
      <c r="M26" s="76"/>
      <c r="N26" s="76"/>
    </row>
    <row r="27" spans="2:14" s="147" customFormat="1" ht="12" customHeight="1">
      <c r="B27" s="72" t="s">
        <v>75</v>
      </c>
      <c r="C27" s="149">
        <f>480-C26</f>
        <v>0</v>
      </c>
      <c r="D27" s="149"/>
      <c r="E27" s="149" t="s">
        <v>76</v>
      </c>
      <c r="F27" s="149"/>
      <c r="G27" s="76"/>
      <c r="H27" s="76"/>
      <c r="I27" s="76"/>
      <c r="J27" s="76"/>
      <c r="K27" s="72" t="s">
        <v>75</v>
      </c>
      <c r="L27" s="76">
        <f>120-L26</f>
        <v>0</v>
      </c>
      <c r="M27" s="76"/>
      <c r="N27" s="76"/>
    </row>
    <row r="28" spans="2:14" s="147" customFormat="1" ht="16.5" customHeight="1">
      <c r="B28" s="76"/>
      <c r="C28" s="149"/>
      <c r="D28" s="149"/>
      <c r="E28" s="149"/>
      <c r="F28" s="76"/>
      <c r="G28" s="76"/>
      <c r="H28" s="76"/>
      <c r="I28" s="76"/>
      <c r="J28" s="76"/>
      <c r="K28" s="76"/>
      <c r="L28" s="76"/>
      <c r="M28" s="76"/>
      <c r="N28" s="76"/>
    </row>
    <row r="29" spans="2:14" s="1" customFormat="1" ht="16.5" customHeight="1">
      <c r="B29" s="74"/>
      <c r="C29" s="75"/>
      <c r="D29" s="75"/>
      <c r="E29" s="75"/>
      <c r="F29" s="74"/>
      <c r="G29" s="74"/>
      <c r="H29" s="74"/>
      <c r="I29" s="74"/>
      <c r="J29" s="74"/>
      <c r="K29" s="74"/>
      <c r="L29" s="74"/>
      <c r="M29" s="74"/>
      <c r="N29" s="76"/>
    </row>
    <row r="30" spans="2:14" s="1" customFormat="1" ht="16.5" customHeight="1">
      <c r="B30" s="74"/>
      <c r="C30" s="75"/>
      <c r="D30" s="75"/>
      <c r="E30" s="75"/>
      <c r="F30" s="74"/>
      <c r="G30" s="74"/>
      <c r="H30" s="74"/>
      <c r="I30" s="74"/>
      <c r="J30" s="74"/>
      <c r="K30" s="74"/>
      <c r="L30" s="74"/>
      <c r="M30" s="74"/>
      <c r="N30" s="76"/>
    </row>
    <row r="31" spans="2:14" s="1" customFormat="1" ht="16.5" customHeight="1">
      <c r="B31" s="74"/>
      <c r="C31" s="75"/>
      <c r="D31" s="75"/>
      <c r="E31" s="75"/>
      <c r="F31" s="74"/>
      <c r="G31" s="74"/>
      <c r="H31" s="74"/>
      <c r="I31" s="74"/>
      <c r="J31" s="74"/>
      <c r="K31" s="74"/>
      <c r="L31" s="74"/>
      <c r="M31" s="74"/>
      <c r="N31" s="76"/>
    </row>
    <row r="32" spans="2:14" s="1" customFormat="1" ht="16.5" customHeight="1">
      <c r="B32" s="74"/>
      <c r="C32" s="75"/>
      <c r="D32" s="75"/>
      <c r="E32" s="75"/>
      <c r="F32" s="74"/>
      <c r="G32" s="74"/>
      <c r="H32" s="74"/>
      <c r="I32" s="74"/>
      <c r="J32" s="74"/>
      <c r="K32" s="74"/>
      <c r="L32" s="74"/>
      <c r="M32" s="72"/>
      <c r="N32" s="76"/>
    </row>
    <row r="33" ht="12.75">
      <c r="M33" s="200"/>
    </row>
  </sheetData>
  <sheetProtection/>
  <mergeCells count="10">
    <mergeCell ref="A22:B22"/>
    <mergeCell ref="A8:A10"/>
    <mergeCell ref="B8:B10"/>
    <mergeCell ref="C8:E8"/>
    <mergeCell ref="G8:M8"/>
    <mergeCell ref="N8:N10"/>
    <mergeCell ref="F9:F10"/>
    <mergeCell ref="H9:J9"/>
    <mergeCell ref="K9:M9"/>
    <mergeCell ref="A18:A20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130" zoomScaleNormal="130" zoomScalePageLayoutView="70" workbookViewId="0" topLeftCell="A10">
      <selection activeCell="B19" sqref="B19"/>
    </sheetView>
  </sheetViews>
  <sheetFormatPr defaultColWidth="9.140625" defaultRowHeight="15"/>
  <cols>
    <col min="1" max="1" width="3.8515625" style="4" customWidth="1"/>
    <col min="2" max="2" width="50.7109375" style="4" customWidth="1"/>
    <col min="3" max="3" width="6.57421875" style="3" customWidth="1"/>
    <col min="4" max="4" width="7.57421875" style="3" customWidth="1"/>
    <col min="5" max="5" width="6.57421875" style="3" customWidth="1"/>
    <col min="6" max="6" width="6.8515625" style="4" customWidth="1"/>
    <col min="7" max="7" width="7.8515625" style="4" customWidth="1"/>
    <col min="8" max="13" width="4.7109375" style="4" customWidth="1"/>
    <col min="14" max="14" width="20.7109375" style="6" customWidth="1"/>
    <col min="15" max="15" width="0.9921875" style="4" customWidth="1"/>
    <col min="16" max="16384" width="9.140625" style="4" customWidth="1"/>
  </cols>
  <sheetData>
    <row r="1" spans="1:13" ht="15" customHeight="1">
      <c r="A1" s="1"/>
      <c r="B1" s="1" t="s">
        <v>0</v>
      </c>
      <c r="C1" s="2"/>
      <c r="D1" s="2"/>
      <c r="G1" s="1"/>
      <c r="H1" s="5" t="s">
        <v>1</v>
      </c>
      <c r="I1" s="1"/>
      <c r="J1" s="1"/>
      <c r="K1" s="1"/>
      <c r="L1" s="1"/>
      <c r="M1" s="1"/>
    </row>
    <row r="2" spans="1:13" ht="15" customHeight="1">
      <c r="A2" s="1"/>
      <c r="B2" s="1" t="s">
        <v>2</v>
      </c>
      <c r="C2" s="2"/>
      <c r="D2" s="2"/>
      <c r="H2" s="5" t="s">
        <v>3</v>
      </c>
      <c r="I2" s="1"/>
      <c r="J2" s="1"/>
      <c r="K2" s="1"/>
      <c r="L2" s="1"/>
      <c r="M2" s="1">
        <f>H22+K22</f>
        <v>114</v>
      </c>
    </row>
    <row r="3" spans="1:13" ht="15" customHeight="1">
      <c r="A3" s="1"/>
      <c r="B3" s="7" t="s">
        <v>4</v>
      </c>
      <c r="C3" s="2"/>
      <c r="D3" s="2"/>
      <c r="H3" s="5" t="s">
        <v>5</v>
      </c>
      <c r="I3" s="1"/>
      <c r="J3" s="1"/>
      <c r="K3" s="1"/>
      <c r="L3" s="1"/>
      <c r="M3" s="1">
        <f>I22+L22</f>
        <v>67</v>
      </c>
    </row>
    <row r="4" spans="1:13" ht="15" customHeight="1">
      <c r="A4" s="1"/>
      <c r="B4" s="7" t="s">
        <v>6</v>
      </c>
      <c r="C4" s="2"/>
      <c r="D4" s="2"/>
      <c r="H4" s="5" t="s">
        <v>7</v>
      </c>
      <c r="I4" s="1"/>
      <c r="J4" s="1"/>
      <c r="K4" s="1"/>
      <c r="L4" s="1"/>
      <c r="M4" s="1">
        <f>J22+M22</f>
        <v>58</v>
      </c>
    </row>
    <row r="5" spans="1:13" ht="15" customHeight="1">
      <c r="A5" s="1"/>
      <c r="B5" s="7" t="s">
        <v>142</v>
      </c>
      <c r="C5" s="2"/>
      <c r="D5" s="2"/>
      <c r="H5" s="5" t="s">
        <v>9</v>
      </c>
      <c r="I5" s="1"/>
      <c r="J5" s="1"/>
      <c r="K5" s="1"/>
      <c r="L5" s="1"/>
      <c r="M5" s="1">
        <f>SUM(M2:M4)</f>
        <v>239</v>
      </c>
    </row>
    <row r="6" spans="1:13" ht="15" customHeight="1">
      <c r="A6" s="1"/>
      <c r="B6" s="7" t="s">
        <v>165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4" ht="6" customHeight="1" thickBot="1">
      <c r="A7" s="8"/>
      <c r="B7" s="281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10"/>
    </row>
    <row r="8" spans="1:14" ht="25.5" customHeight="1" thickBot="1">
      <c r="A8" s="340" t="s">
        <v>11</v>
      </c>
      <c r="B8" s="343" t="s">
        <v>12</v>
      </c>
      <c r="C8" s="346" t="s">
        <v>13</v>
      </c>
      <c r="D8" s="347"/>
      <c r="E8" s="348"/>
      <c r="F8" s="11" t="s">
        <v>14</v>
      </c>
      <c r="G8" s="346" t="s">
        <v>15</v>
      </c>
      <c r="H8" s="347"/>
      <c r="I8" s="347"/>
      <c r="J8" s="347"/>
      <c r="K8" s="347"/>
      <c r="L8" s="347"/>
      <c r="M8" s="348"/>
      <c r="N8" s="331" t="s">
        <v>16</v>
      </c>
    </row>
    <row r="9" spans="1:14" ht="12.75">
      <c r="A9" s="341"/>
      <c r="B9" s="344"/>
      <c r="C9" s="12" t="s">
        <v>17</v>
      </c>
      <c r="D9" s="13" t="s">
        <v>18</v>
      </c>
      <c r="E9" s="14" t="s">
        <v>19</v>
      </c>
      <c r="F9" s="333" t="s">
        <v>9</v>
      </c>
      <c r="G9" s="15" t="s">
        <v>9</v>
      </c>
      <c r="H9" s="335" t="s">
        <v>20</v>
      </c>
      <c r="I9" s="336"/>
      <c r="J9" s="337"/>
      <c r="K9" s="335" t="s">
        <v>21</v>
      </c>
      <c r="L9" s="336"/>
      <c r="M9" s="337"/>
      <c r="N9" s="332"/>
    </row>
    <row r="10" spans="1:14" ht="13.5" thickBot="1">
      <c r="A10" s="342"/>
      <c r="B10" s="345"/>
      <c r="C10" s="16"/>
      <c r="D10" s="17" t="s">
        <v>22</v>
      </c>
      <c r="E10" s="18" t="s">
        <v>23</v>
      </c>
      <c r="F10" s="334"/>
      <c r="G10" s="19" t="s">
        <v>24</v>
      </c>
      <c r="H10" s="20" t="s">
        <v>25</v>
      </c>
      <c r="I10" s="21" t="s">
        <v>26</v>
      </c>
      <c r="J10" s="22" t="s">
        <v>27</v>
      </c>
      <c r="K10" s="20" t="s">
        <v>25</v>
      </c>
      <c r="L10" s="21" t="s">
        <v>26</v>
      </c>
      <c r="M10" s="22" t="s">
        <v>27</v>
      </c>
      <c r="N10" s="359"/>
    </row>
    <row r="11" spans="1:14" s="1" customFormat="1" ht="16.5" customHeight="1">
      <c r="A11" s="23" t="s">
        <v>28</v>
      </c>
      <c r="B11" s="282" t="s">
        <v>144</v>
      </c>
      <c r="C11" s="283">
        <v>4</v>
      </c>
      <c r="D11" s="284" t="s">
        <v>145</v>
      </c>
      <c r="E11" s="285"/>
      <c r="F11" s="56">
        <v>7</v>
      </c>
      <c r="G11" s="56">
        <f>SUM(H11:M11)</f>
        <v>45</v>
      </c>
      <c r="H11" s="283"/>
      <c r="I11" s="284"/>
      <c r="J11" s="285"/>
      <c r="K11" s="283">
        <v>18</v>
      </c>
      <c r="L11" s="284">
        <v>17</v>
      </c>
      <c r="M11" s="285">
        <v>10</v>
      </c>
      <c r="N11" s="162" t="s">
        <v>35</v>
      </c>
    </row>
    <row r="12" spans="1:14" s="1" customFormat="1" ht="16.5" customHeight="1">
      <c r="A12" s="30" t="s">
        <v>32</v>
      </c>
      <c r="B12" s="286" t="s">
        <v>146</v>
      </c>
      <c r="C12" s="175">
        <v>3</v>
      </c>
      <c r="D12" s="176" t="s">
        <v>34</v>
      </c>
      <c r="E12" s="177"/>
      <c r="F12" s="211">
        <v>5</v>
      </c>
      <c r="G12" s="211">
        <v>30</v>
      </c>
      <c r="H12" s="180">
        <v>14</v>
      </c>
      <c r="I12" s="176">
        <v>16</v>
      </c>
      <c r="J12" s="177"/>
      <c r="K12" s="180"/>
      <c r="L12" s="176"/>
      <c r="M12" s="177"/>
      <c r="N12" s="162" t="s">
        <v>147</v>
      </c>
    </row>
    <row r="13" spans="1:14" s="1" customFormat="1" ht="16.5" customHeight="1">
      <c r="A13" s="30" t="s">
        <v>36</v>
      </c>
      <c r="B13" s="286" t="s">
        <v>148</v>
      </c>
      <c r="C13" s="175">
        <v>3</v>
      </c>
      <c r="D13" s="176" t="s">
        <v>149</v>
      </c>
      <c r="E13" s="177"/>
      <c r="F13" s="211">
        <v>6</v>
      </c>
      <c r="G13" s="211">
        <f>SUM(H13:M13)</f>
        <v>30</v>
      </c>
      <c r="H13" s="180">
        <v>12</v>
      </c>
      <c r="I13" s="176">
        <v>18</v>
      </c>
      <c r="J13" s="177"/>
      <c r="K13" s="180"/>
      <c r="L13" s="176"/>
      <c r="M13" s="177"/>
      <c r="N13" s="162" t="s">
        <v>35</v>
      </c>
    </row>
    <row r="14" spans="1:14" s="1" customFormat="1" ht="16.5" customHeight="1">
      <c r="A14" s="30" t="s">
        <v>39</v>
      </c>
      <c r="B14" s="287" t="s">
        <v>150</v>
      </c>
      <c r="C14" s="180">
        <v>4</v>
      </c>
      <c r="D14" s="176" t="s">
        <v>151</v>
      </c>
      <c r="E14" s="177"/>
      <c r="F14" s="211">
        <v>5</v>
      </c>
      <c r="G14" s="211">
        <v>18</v>
      </c>
      <c r="H14" s="180"/>
      <c r="I14" s="176"/>
      <c r="J14" s="177"/>
      <c r="K14" s="180">
        <v>8</v>
      </c>
      <c r="L14" s="176">
        <v>6</v>
      </c>
      <c r="M14" s="177">
        <v>4</v>
      </c>
      <c r="N14" s="162" t="s">
        <v>35</v>
      </c>
    </row>
    <row r="15" spans="1:14" s="1" customFormat="1" ht="16.5" customHeight="1">
      <c r="A15" s="30" t="s">
        <v>43</v>
      </c>
      <c r="B15" s="288" t="s">
        <v>152</v>
      </c>
      <c r="C15" s="175">
        <v>3</v>
      </c>
      <c r="D15" s="176" t="s">
        <v>34</v>
      </c>
      <c r="E15" s="177"/>
      <c r="F15" s="211">
        <v>5</v>
      </c>
      <c r="G15" s="211">
        <v>24</v>
      </c>
      <c r="H15" s="180">
        <v>14</v>
      </c>
      <c r="I15" s="176">
        <v>10</v>
      </c>
      <c r="J15" s="177"/>
      <c r="K15" s="180"/>
      <c r="L15" s="176"/>
      <c r="M15" s="177"/>
      <c r="N15" s="162" t="s">
        <v>35</v>
      </c>
    </row>
    <row r="16" spans="1:14" s="1" customFormat="1" ht="24.75">
      <c r="A16" s="30" t="s">
        <v>47</v>
      </c>
      <c r="B16" s="310" t="s">
        <v>166</v>
      </c>
      <c r="C16" s="42"/>
      <c r="D16" s="36" t="s">
        <v>132</v>
      </c>
      <c r="E16" s="33"/>
      <c r="F16" s="34">
        <v>4</v>
      </c>
      <c r="G16" s="34">
        <f>SUM(H16:M16)</f>
        <v>12</v>
      </c>
      <c r="H16" s="35">
        <v>12</v>
      </c>
      <c r="I16" s="36"/>
      <c r="J16" s="33"/>
      <c r="K16" s="35"/>
      <c r="L16" s="36"/>
      <c r="M16" s="43"/>
      <c r="N16" s="162" t="s">
        <v>35</v>
      </c>
    </row>
    <row r="17" spans="1:14" s="1" customFormat="1" ht="24">
      <c r="A17" s="290" t="s">
        <v>65</v>
      </c>
      <c r="B17" s="291" t="s">
        <v>167</v>
      </c>
      <c r="C17" s="292"/>
      <c r="D17" s="293" t="s">
        <v>155</v>
      </c>
      <c r="E17" s="294"/>
      <c r="F17" s="295">
        <v>10</v>
      </c>
      <c r="G17" s="295">
        <v>36</v>
      </c>
      <c r="H17" s="296">
        <v>18</v>
      </c>
      <c r="I17" s="293"/>
      <c r="J17" s="297"/>
      <c r="K17" s="296">
        <v>18</v>
      </c>
      <c r="L17" s="293"/>
      <c r="M17" s="297"/>
      <c r="N17" s="298"/>
    </row>
    <row r="18" spans="1:14" s="1" customFormat="1" ht="16.5" customHeight="1">
      <c r="A18" s="370"/>
      <c r="B18" s="309" t="s">
        <v>168</v>
      </c>
      <c r="C18" s="311"/>
      <c r="D18" s="312"/>
      <c r="E18" s="313"/>
      <c r="F18" s="314"/>
      <c r="G18" s="314"/>
      <c r="H18" s="315"/>
      <c r="I18" s="312"/>
      <c r="J18" s="313"/>
      <c r="K18" s="315"/>
      <c r="L18" s="312"/>
      <c r="M18" s="313"/>
      <c r="N18" s="230" t="s">
        <v>169</v>
      </c>
    </row>
    <row r="19" spans="1:14" s="1" customFormat="1" ht="16.5" customHeight="1">
      <c r="A19" s="360"/>
      <c r="B19" s="309" t="s">
        <v>170</v>
      </c>
      <c r="C19" s="175"/>
      <c r="D19" s="176"/>
      <c r="E19" s="177"/>
      <c r="F19" s="211"/>
      <c r="G19" s="211"/>
      <c r="H19" s="180"/>
      <c r="I19" s="176"/>
      <c r="J19" s="177"/>
      <c r="K19" s="180"/>
      <c r="L19" s="176"/>
      <c r="M19" s="177"/>
      <c r="N19" s="316" t="s">
        <v>35</v>
      </c>
    </row>
    <row r="20" spans="1:14" s="1" customFormat="1" ht="16.5" customHeight="1">
      <c r="A20" s="360"/>
      <c r="B20" s="309" t="s">
        <v>171</v>
      </c>
      <c r="C20" s="175"/>
      <c r="D20" s="176"/>
      <c r="E20" s="177"/>
      <c r="F20" s="211"/>
      <c r="G20" s="211"/>
      <c r="H20" s="180"/>
      <c r="I20" s="176"/>
      <c r="J20" s="177"/>
      <c r="K20" s="180"/>
      <c r="L20" s="176"/>
      <c r="M20" s="177"/>
      <c r="N20" s="316" t="s">
        <v>35</v>
      </c>
    </row>
    <row r="21" spans="1:14" s="1" customFormat="1" ht="16.5" customHeight="1" thickBot="1">
      <c r="A21" s="44" t="s">
        <v>89</v>
      </c>
      <c r="B21" s="305" t="s">
        <v>66</v>
      </c>
      <c r="C21" s="306"/>
      <c r="D21" s="185"/>
      <c r="E21" s="186" t="s">
        <v>67</v>
      </c>
      <c r="F21" s="307">
        <v>15</v>
      </c>
      <c r="G21" s="307">
        <f>SUM(H21:M21)</f>
        <v>44</v>
      </c>
      <c r="H21" s="184"/>
      <c r="I21" s="185"/>
      <c r="J21" s="186">
        <v>22</v>
      </c>
      <c r="K21" s="184"/>
      <c r="L21" s="185"/>
      <c r="M21" s="186">
        <v>22</v>
      </c>
      <c r="N21" s="162" t="s">
        <v>172</v>
      </c>
    </row>
    <row r="22" spans="1:14" s="1" customFormat="1" ht="16.5" customHeight="1" thickBot="1">
      <c r="A22" s="338" t="s">
        <v>173</v>
      </c>
      <c r="B22" s="339"/>
      <c r="C22" s="60">
        <v>5</v>
      </c>
      <c r="D22" s="61"/>
      <c r="E22" s="62"/>
      <c r="F22" s="63">
        <f aca="true" t="shared" si="0" ref="F22:M22">SUM(F11:F21)</f>
        <v>57</v>
      </c>
      <c r="G22" s="63">
        <f t="shared" si="0"/>
        <v>239</v>
      </c>
      <c r="H22" s="64">
        <f t="shared" si="0"/>
        <v>70</v>
      </c>
      <c r="I22" s="65">
        <f t="shared" si="0"/>
        <v>44</v>
      </c>
      <c r="J22" s="66">
        <f t="shared" si="0"/>
        <v>22</v>
      </c>
      <c r="K22" s="64">
        <f t="shared" si="0"/>
        <v>44</v>
      </c>
      <c r="L22" s="65">
        <f t="shared" si="0"/>
        <v>23</v>
      </c>
      <c r="M22" s="66">
        <f t="shared" si="0"/>
        <v>36</v>
      </c>
      <c r="N22" s="67"/>
    </row>
    <row r="23" spans="3:14" s="1" customFormat="1" ht="16.5" customHeight="1">
      <c r="C23" s="2"/>
      <c r="D23" s="2"/>
      <c r="E23" s="2"/>
      <c r="N23" s="68"/>
    </row>
    <row r="24" spans="2:14" s="147" customFormat="1" ht="12" customHeight="1">
      <c r="B24" s="72" t="s">
        <v>72</v>
      </c>
      <c r="C24" s="149">
        <v>241</v>
      </c>
      <c r="D24" s="149"/>
      <c r="E24" s="149"/>
      <c r="F24" s="76"/>
      <c r="G24" s="76"/>
      <c r="H24" s="76"/>
      <c r="I24" s="76"/>
      <c r="J24" s="76"/>
      <c r="K24" s="72" t="s">
        <v>71</v>
      </c>
      <c r="L24" s="76">
        <v>63</v>
      </c>
      <c r="M24" s="76"/>
      <c r="N24" s="76"/>
    </row>
    <row r="25" spans="2:14" s="147" customFormat="1" ht="12" customHeight="1">
      <c r="B25" s="72" t="s">
        <v>97</v>
      </c>
      <c r="C25" s="149">
        <f>G22</f>
        <v>239</v>
      </c>
      <c r="D25" s="149"/>
      <c r="E25" s="149"/>
      <c r="F25" s="76"/>
      <c r="G25" s="76"/>
      <c r="H25" s="76"/>
      <c r="I25" s="76"/>
      <c r="J25" s="76"/>
      <c r="K25" s="72" t="s">
        <v>73</v>
      </c>
      <c r="L25" s="76">
        <f>F22</f>
        <v>57</v>
      </c>
      <c r="M25" s="76"/>
      <c r="N25" s="76"/>
    </row>
    <row r="26" spans="2:14" s="147" customFormat="1" ht="12" customHeight="1">
      <c r="B26" s="72" t="s">
        <v>74</v>
      </c>
      <c r="C26" s="149">
        <f>SUM(C24:C25)</f>
        <v>480</v>
      </c>
      <c r="D26" s="149"/>
      <c r="E26" s="149"/>
      <c r="F26" s="76"/>
      <c r="G26" s="76"/>
      <c r="H26" s="76"/>
      <c r="I26" s="76"/>
      <c r="J26" s="76"/>
      <c r="K26" s="72" t="s">
        <v>74</v>
      </c>
      <c r="L26" s="76">
        <f>SUM(L24:L25)</f>
        <v>120</v>
      </c>
      <c r="M26" s="76"/>
      <c r="N26" s="76"/>
    </row>
    <row r="27" spans="2:14" s="147" customFormat="1" ht="12" customHeight="1">
      <c r="B27" s="72" t="s">
        <v>75</v>
      </c>
      <c r="C27" s="149">
        <f>480-C26</f>
        <v>0</v>
      </c>
      <c r="D27" s="149"/>
      <c r="E27" s="149" t="s">
        <v>76</v>
      </c>
      <c r="F27" s="149"/>
      <c r="G27" s="76"/>
      <c r="H27" s="76"/>
      <c r="I27" s="76"/>
      <c r="J27" s="76"/>
      <c r="K27" s="72" t="s">
        <v>75</v>
      </c>
      <c r="L27" s="76">
        <f>120-L26</f>
        <v>0</v>
      </c>
      <c r="M27" s="76"/>
      <c r="N27" s="76"/>
    </row>
    <row r="28" spans="2:14" s="147" customFormat="1" ht="16.5" customHeight="1">
      <c r="B28" s="76"/>
      <c r="C28" s="149"/>
      <c r="D28" s="149"/>
      <c r="E28" s="149"/>
      <c r="F28" s="76"/>
      <c r="G28" s="76"/>
      <c r="H28" s="76"/>
      <c r="I28" s="76"/>
      <c r="J28" s="76"/>
      <c r="K28" s="76"/>
      <c r="L28" s="76"/>
      <c r="M28" s="76"/>
      <c r="N28" s="76"/>
    </row>
    <row r="29" spans="2:14" s="1" customFormat="1" ht="16.5" customHeight="1">
      <c r="B29" s="74"/>
      <c r="C29" s="75"/>
      <c r="D29" s="75"/>
      <c r="E29" s="75"/>
      <c r="F29" s="74"/>
      <c r="G29" s="74"/>
      <c r="H29" s="74"/>
      <c r="I29" s="74"/>
      <c r="J29" s="74"/>
      <c r="K29" s="74"/>
      <c r="L29" s="74"/>
      <c r="M29" s="74"/>
      <c r="N29" s="76"/>
    </row>
    <row r="30" spans="2:14" s="1" customFormat="1" ht="16.5" customHeight="1">
      <c r="B30" s="74"/>
      <c r="C30" s="75"/>
      <c r="D30" s="75"/>
      <c r="E30" s="75"/>
      <c r="F30" s="74"/>
      <c r="G30" s="74"/>
      <c r="H30" s="74"/>
      <c r="I30" s="74"/>
      <c r="J30" s="74"/>
      <c r="K30" s="74"/>
      <c r="L30" s="74"/>
      <c r="M30" s="74"/>
      <c r="N30" s="76"/>
    </row>
    <row r="31" spans="2:14" s="1" customFormat="1" ht="16.5" customHeight="1">
      <c r="B31" s="74"/>
      <c r="C31" s="75"/>
      <c r="D31" s="75"/>
      <c r="E31" s="75"/>
      <c r="F31" s="74"/>
      <c r="G31" s="74"/>
      <c r="H31" s="74"/>
      <c r="I31" s="74"/>
      <c r="J31" s="74"/>
      <c r="K31" s="74"/>
      <c r="L31" s="74"/>
      <c r="M31" s="74"/>
      <c r="N31" s="76"/>
    </row>
    <row r="32" spans="3:14" s="1" customFormat="1" ht="16.5" customHeight="1">
      <c r="C32" s="2"/>
      <c r="D32" s="2"/>
      <c r="E32" s="2"/>
      <c r="N32" s="68"/>
    </row>
  </sheetData>
  <sheetProtection/>
  <mergeCells count="10">
    <mergeCell ref="A22:B22"/>
    <mergeCell ref="A8:A10"/>
    <mergeCell ref="B8:B10"/>
    <mergeCell ref="C8:E8"/>
    <mergeCell ref="G8:M8"/>
    <mergeCell ref="N8:N10"/>
    <mergeCell ref="F9:F10"/>
    <mergeCell ref="H9:J9"/>
    <mergeCell ref="K9:M9"/>
    <mergeCell ref="A18:A20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</cp:lastModifiedBy>
  <dcterms:created xsi:type="dcterms:W3CDTF">2012-10-04T06:43:56Z</dcterms:created>
  <dcterms:modified xsi:type="dcterms:W3CDTF">2012-11-03T17:05:20Z</dcterms:modified>
  <cp:category/>
  <cp:version/>
  <cp:contentType/>
  <cp:contentStatus/>
</cp:coreProperties>
</file>